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PG\TIMETABLE\EXAM TIMETABLES\"/>
    </mc:Choice>
  </mc:AlternateContent>
  <bookViews>
    <workbookView xWindow="0" yWindow="0" windowWidth="23040" windowHeight="9192" activeTab="2"/>
  </bookViews>
  <sheets>
    <sheet name="PhD" sheetId="1" r:id="rId1"/>
    <sheet name="PTDL" sheetId="2" r:id="rId2"/>
    <sheet name="WKD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3" i="3" l="1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Y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Y142" i="2" l="1"/>
  <c r="W142" i="2"/>
  <c r="V142" i="2"/>
  <c r="U142" i="2"/>
  <c r="T142" i="2"/>
  <c r="S142" i="2"/>
  <c r="R142" i="2"/>
  <c r="Q142" i="2"/>
  <c r="P142" i="2"/>
  <c r="O142" i="2"/>
  <c r="N142" i="2"/>
  <c r="M142" i="2"/>
  <c r="L142" i="2"/>
  <c r="K142" i="2"/>
  <c r="I142" i="2"/>
  <c r="H142" i="2"/>
  <c r="I51" i="2"/>
  <c r="H51" i="2" s="1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Y51" i="2"/>
  <c r="Y166" i="2"/>
  <c r="W166" i="2"/>
  <c r="V166" i="2"/>
  <c r="U166" i="2"/>
  <c r="T166" i="2"/>
  <c r="S166" i="2"/>
  <c r="R166" i="2"/>
  <c r="Q166" i="2"/>
  <c r="P166" i="2"/>
  <c r="O166" i="2"/>
  <c r="N166" i="2"/>
  <c r="M166" i="2"/>
  <c r="L166" i="2"/>
  <c r="K166" i="2"/>
  <c r="I166" i="2"/>
  <c r="H166" i="2" s="1"/>
  <c r="Y7" i="2"/>
  <c r="W7" i="2"/>
  <c r="V7" i="2"/>
  <c r="T7" i="2"/>
  <c r="S7" i="2"/>
  <c r="R7" i="2"/>
  <c r="Q7" i="2"/>
  <c r="P7" i="2"/>
  <c r="O7" i="2"/>
  <c r="N7" i="2"/>
  <c r="M7" i="2"/>
  <c r="L7" i="2"/>
  <c r="K7" i="2"/>
  <c r="I7" i="2"/>
  <c r="U7" i="2" s="1"/>
  <c r="Y191" i="2"/>
  <c r="W191" i="2"/>
  <c r="V191" i="2"/>
  <c r="U191" i="2"/>
  <c r="T191" i="2"/>
  <c r="S191" i="2"/>
  <c r="R191" i="2"/>
  <c r="Q191" i="2"/>
  <c r="P191" i="2"/>
  <c r="O191" i="2"/>
  <c r="N191" i="2"/>
  <c r="M191" i="2"/>
  <c r="L191" i="2"/>
  <c r="K191" i="2"/>
  <c r="I191" i="2"/>
  <c r="H191" i="2" s="1"/>
  <c r="Y139" i="2"/>
  <c r="W139" i="2"/>
  <c r="V139" i="2"/>
  <c r="U139" i="2"/>
  <c r="T139" i="2"/>
  <c r="S139" i="2"/>
  <c r="R139" i="2"/>
  <c r="Q139" i="2"/>
  <c r="P139" i="2"/>
  <c r="O139" i="2"/>
  <c r="N139" i="2"/>
  <c r="M139" i="2"/>
  <c r="L139" i="2"/>
  <c r="K139" i="2"/>
  <c r="I139" i="2"/>
  <c r="H139" i="2" s="1"/>
  <c r="I86" i="2"/>
  <c r="H86" i="2" s="1"/>
  <c r="K86" i="2"/>
  <c r="L86" i="2"/>
  <c r="M86" i="2"/>
  <c r="N86" i="2"/>
  <c r="O86" i="2"/>
  <c r="P86" i="2"/>
  <c r="Q86" i="2"/>
  <c r="R86" i="2"/>
  <c r="S86" i="2"/>
  <c r="T86" i="2"/>
  <c r="V86" i="2"/>
  <c r="W86" i="2"/>
  <c r="Y86" i="2"/>
  <c r="I125" i="2"/>
  <c r="H125" i="2" s="1"/>
  <c r="K125" i="2"/>
  <c r="L125" i="2"/>
  <c r="M125" i="2"/>
  <c r="N125" i="2"/>
  <c r="O125" i="2"/>
  <c r="P125" i="2"/>
  <c r="Q125" i="2"/>
  <c r="R125" i="2"/>
  <c r="S125" i="2"/>
  <c r="T125" i="2"/>
  <c r="V125" i="2"/>
  <c r="W125" i="2"/>
  <c r="Y125" i="2"/>
  <c r="I205" i="2"/>
  <c r="H205" i="2" s="1"/>
  <c r="K205" i="2"/>
  <c r="L205" i="2"/>
  <c r="M205" i="2"/>
  <c r="N205" i="2"/>
  <c r="O205" i="2"/>
  <c r="P205" i="2"/>
  <c r="Q205" i="2"/>
  <c r="R205" i="2"/>
  <c r="S205" i="2"/>
  <c r="T205" i="2"/>
  <c r="V205" i="2"/>
  <c r="W205" i="2"/>
  <c r="Y205" i="2"/>
  <c r="I19" i="2"/>
  <c r="H19" i="2" s="1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Y19" i="2"/>
  <c r="I46" i="2"/>
  <c r="H46" i="2" s="1"/>
  <c r="K46" i="2"/>
  <c r="L46" i="2"/>
  <c r="M46" i="2"/>
  <c r="N46" i="2"/>
  <c r="O46" i="2"/>
  <c r="P46" i="2"/>
  <c r="Q46" i="2"/>
  <c r="R46" i="2"/>
  <c r="S46" i="2"/>
  <c r="T46" i="2"/>
  <c r="V46" i="2"/>
  <c r="W46" i="2"/>
  <c r="Y46" i="2"/>
  <c r="I8" i="2"/>
  <c r="H8" i="2" s="1"/>
  <c r="K8" i="2"/>
  <c r="L8" i="2"/>
  <c r="M8" i="2"/>
  <c r="N8" i="2"/>
  <c r="O8" i="2"/>
  <c r="P8" i="2"/>
  <c r="Q8" i="2"/>
  <c r="R8" i="2"/>
  <c r="S8" i="2"/>
  <c r="T8" i="2"/>
  <c r="V8" i="2"/>
  <c r="W8" i="2"/>
  <c r="Y8" i="2"/>
  <c r="I47" i="2"/>
  <c r="H47" i="2" s="1"/>
  <c r="K47" i="2"/>
  <c r="L47" i="2"/>
  <c r="M47" i="2"/>
  <c r="N47" i="2"/>
  <c r="O47" i="2"/>
  <c r="P47" i="2"/>
  <c r="Q47" i="2"/>
  <c r="R47" i="2"/>
  <c r="S47" i="2"/>
  <c r="T47" i="2"/>
  <c r="V47" i="2"/>
  <c r="W47" i="2"/>
  <c r="Y47" i="2"/>
  <c r="H7" i="2" l="1"/>
  <c r="U86" i="2"/>
  <c r="U125" i="2"/>
  <c r="U205" i="2"/>
  <c r="U47" i="2"/>
  <c r="U8" i="2"/>
  <c r="U46" i="2"/>
  <c r="Y165" i="2"/>
  <c r="W165" i="2"/>
  <c r="V165" i="2"/>
  <c r="U165" i="2"/>
  <c r="T165" i="2"/>
  <c r="S165" i="2"/>
  <c r="R165" i="2"/>
  <c r="Q165" i="2"/>
  <c r="P165" i="2"/>
  <c r="O165" i="2"/>
  <c r="N165" i="2"/>
  <c r="M165" i="2"/>
  <c r="L165" i="2"/>
  <c r="K165" i="2"/>
  <c r="I165" i="2"/>
  <c r="H165" i="2" s="1"/>
  <c r="Y164" i="2"/>
  <c r="W164" i="2"/>
  <c r="V164" i="2"/>
  <c r="U164" i="2"/>
  <c r="T164" i="2"/>
  <c r="S164" i="2"/>
  <c r="R164" i="2"/>
  <c r="Q164" i="2"/>
  <c r="P164" i="2"/>
  <c r="O164" i="2"/>
  <c r="N164" i="2"/>
  <c r="M164" i="2"/>
  <c r="L164" i="2"/>
  <c r="K164" i="2"/>
  <c r="I164" i="2"/>
  <c r="H164" i="2" s="1"/>
  <c r="Y124" i="2"/>
  <c r="W124" i="2"/>
  <c r="V124" i="2"/>
  <c r="U124" i="2"/>
  <c r="T124" i="2"/>
  <c r="S124" i="2"/>
  <c r="R124" i="2"/>
  <c r="Q124" i="2"/>
  <c r="P124" i="2"/>
  <c r="O124" i="2"/>
  <c r="N124" i="2"/>
  <c r="M124" i="2"/>
  <c r="L124" i="2"/>
  <c r="K124" i="2"/>
  <c r="I124" i="2"/>
  <c r="H124" i="2" s="1"/>
  <c r="Y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I85" i="2"/>
  <c r="H85" i="2" s="1"/>
  <c r="Y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I45" i="2"/>
  <c r="H45" i="2" s="1"/>
  <c r="Y167" i="2"/>
  <c r="W167" i="2"/>
  <c r="V167" i="2"/>
  <c r="U167" i="2"/>
  <c r="T167" i="2"/>
  <c r="S167" i="2"/>
  <c r="R167" i="2"/>
  <c r="Q167" i="2"/>
  <c r="P167" i="2"/>
  <c r="O167" i="2"/>
  <c r="N167" i="2"/>
  <c r="M167" i="2"/>
  <c r="L167" i="2"/>
  <c r="K167" i="2"/>
  <c r="I167" i="2"/>
  <c r="H167" i="2" s="1"/>
  <c r="Y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I84" i="2"/>
  <c r="H84" i="2" s="1"/>
  <c r="Y123" i="2"/>
  <c r="W123" i="2"/>
  <c r="V123" i="2"/>
  <c r="U123" i="2"/>
  <c r="T123" i="2"/>
  <c r="S123" i="2"/>
  <c r="R123" i="2"/>
  <c r="Q123" i="2"/>
  <c r="P123" i="2"/>
  <c r="O123" i="2"/>
  <c r="N123" i="2"/>
  <c r="M123" i="2"/>
  <c r="L123" i="2"/>
  <c r="K123" i="2"/>
  <c r="I123" i="2"/>
  <c r="H123" i="2" s="1"/>
  <c r="Y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I83" i="2"/>
  <c r="H83" i="2" s="1"/>
  <c r="Y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I44" i="2"/>
  <c r="H44" i="2" s="1"/>
  <c r="Y168" i="2"/>
  <c r="W168" i="2"/>
  <c r="V168" i="2"/>
  <c r="U168" i="2"/>
  <c r="T168" i="2"/>
  <c r="S168" i="2"/>
  <c r="R168" i="2"/>
  <c r="Q168" i="2"/>
  <c r="P168" i="2"/>
  <c r="O168" i="2"/>
  <c r="N168" i="2"/>
  <c r="M168" i="2"/>
  <c r="L168" i="2"/>
  <c r="K168" i="2"/>
  <c r="I168" i="2"/>
  <c r="H168" i="2" s="1"/>
  <c r="Y163" i="2"/>
  <c r="W163" i="2"/>
  <c r="V163" i="2"/>
  <c r="U163" i="2"/>
  <c r="T163" i="2"/>
  <c r="S163" i="2"/>
  <c r="R163" i="2"/>
  <c r="Q163" i="2"/>
  <c r="P163" i="2"/>
  <c r="O163" i="2"/>
  <c r="N163" i="2"/>
  <c r="M163" i="2"/>
  <c r="L163" i="2"/>
  <c r="K163" i="2"/>
  <c r="I163" i="2"/>
  <c r="H163" i="2" s="1"/>
  <c r="Y122" i="2"/>
  <c r="W122" i="2"/>
  <c r="V122" i="2"/>
  <c r="U122" i="2"/>
  <c r="T122" i="2"/>
  <c r="S122" i="2"/>
  <c r="R122" i="2"/>
  <c r="Q122" i="2"/>
  <c r="P122" i="2"/>
  <c r="O122" i="2"/>
  <c r="N122" i="2"/>
  <c r="M122" i="2"/>
  <c r="L122" i="2"/>
  <c r="K122" i="2"/>
  <c r="I122" i="2"/>
  <c r="H122" i="2" s="1"/>
  <c r="Y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I82" i="2"/>
  <c r="H82" i="2" s="1"/>
  <c r="Y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I43" i="2"/>
  <c r="H43" i="2" s="1"/>
  <c r="Y169" i="2"/>
  <c r="W169" i="2"/>
  <c r="V169" i="2"/>
  <c r="T169" i="2"/>
  <c r="S169" i="2"/>
  <c r="R169" i="2"/>
  <c r="Q169" i="2"/>
  <c r="P169" i="2"/>
  <c r="O169" i="2"/>
  <c r="N169" i="2"/>
  <c r="M169" i="2"/>
  <c r="L169" i="2"/>
  <c r="K169" i="2"/>
  <c r="I169" i="2"/>
  <c r="U169" i="2" s="1"/>
  <c r="Y162" i="2"/>
  <c r="W162" i="2"/>
  <c r="V162" i="2"/>
  <c r="T162" i="2"/>
  <c r="S162" i="2"/>
  <c r="R162" i="2"/>
  <c r="Q162" i="2"/>
  <c r="P162" i="2"/>
  <c r="O162" i="2"/>
  <c r="N162" i="2"/>
  <c r="M162" i="2"/>
  <c r="L162" i="2"/>
  <c r="K162" i="2"/>
  <c r="I162" i="2"/>
  <c r="U162" i="2" s="1"/>
  <c r="Y121" i="2"/>
  <c r="W121" i="2"/>
  <c r="V121" i="2"/>
  <c r="T121" i="2"/>
  <c r="S121" i="2"/>
  <c r="R121" i="2"/>
  <c r="Q121" i="2"/>
  <c r="P121" i="2"/>
  <c r="O121" i="2"/>
  <c r="N121" i="2"/>
  <c r="M121" i="2"/>
  <c r="L121" i="2"/>
  <c r="K121" i="2"/>
  <c r="I121" i="2"/>
  <c r="Y81" i="2"/>
  <c r="W81" i="2"/>
  <c r="V81" i="2"/>
  <c r="T81" i="2"/>
  <c r="S81" i="2"/>
  <c r="R81" i="2"/>
  <c r="Q81" i="2"/>
  <c r="P81" i="2"/>
  <c r="O81" i="2"/>
  <c r="N81" i="2"/>
  <c r="M81" i="2"/>
  <c r="L81" i="2"/>
  <c r="K81" i="2"/>
  <c r="I81" i="2"/>
  <c r="U81" i="2" s="1"/>
  <c r="Y42" i="2"/>
  <c r="W42" i="2"/>
  <c r="V42" i="2"/>
  <c r="T42" i="2"/>
  <c r="S42" i="2"/>
  <c r="R42" i="2"/>
  <c r="Q42" i="2"/>
  <c r="P42" i="2"/>
  <c r="O42" i="2"/>
  <c r="N42" i="2"/>
  <c r="M42" i="2"/>
  <c r="L42" i="2"/>
  <c r="K42" i="2"/>
  <c r="I42" i="2"/>
  <c r="U42" i="2" s="1"/>
  <c r="Y170" i="2"/>
  <c r="W170" i="2"/>
  <c r="V170" i="2"/>
  <c r="T170" i="2"/>
  <c r="S170" i="2"/>
  <c r="R170" i="2"/>
  <c r="Q170" i="2"/>
  <c r="P170" i="2"/>
  <c r="O170" i="2"/>
  <c r="N170" i="2"/>
  <c r="M170" i="2"/>
  <c r="L170" i="2"/>
  <c r="K170" i="2"/>
  <c r="I170" i="2"/>
  <c r="U170" i="2" s="1"/>
  <c r="Y161" i="2"/>
  <c r="W161" i="2"/>
  <c r="V161" i="2"/>
  <c r="T161" i="2"/>
  <c r="S161" i="2"/>
  <c r="R161" i="2"/>
  <c r="Q161" i="2"/>
  <c r="P161" i="2"/>
  <c r="O161" i="2"/>
  <c r="N161" i="2"/>
  <c r="M161" i="2"/>
  <c r="L161" i="2"/>
  <c r="K161" i="2"/>
  <c r="I161" i="2"/>
  <c r="Y120" i="2"/>
  <c r="W120" i="2"/>
  <c r="V120" i="2"/>
  <c r="T120" i="2"/>
  <c r="S120" i="2"/>
  <c r="R120" i="2"/>
  <c r="Q120" i="2"/>
  <c r="P120" i="2"/>
  <c r="O120" i="2"/>
  <c r="N120" i="2"/>
  <c r="M120" i="2"/>
  <c r="L120" i="2"/>
  <c r="K120" i="2"/>
  <c r="I120" i="2"/>
  <c r="U120" i="2" s="1"/>
  <c r="Y80" i="2"/>
  <c r="W80" i="2"/>
  <c r="V80" i="2"/>
  <c r="T80" i="2"/>
  <c r="S80" i="2"/>
  <c r="R80" i="2"/>
  <c r="Q80" i="2"/>
  <c r="P80" i="2"/>
  <c r="O80" i="2"/>
  <c r="N80" i="2"/>
  <c r="M80" i="2"/>
  <c r="L80" i="2"/>
  <c r="K80" i="2"/>
  <c r="I80" i="2"/>
  <c r="U80" i="2" s="1"/>
  <c r="Y41" i="2"/>
  <c r="W41" i="2"/>
  <c r="V41" i="2"/>
  <c r="T41" i="2"/>
  <c r="S41" i="2"/>
  <c r="R41" i="2"/>
  <c r="Q41" i="2"/>
  <c r="P41" i="2"/>
  <c r="O41" i="2"/>
  <c r="N41" i="2"/>
  <c r="M41" i="2"/>
  <c r="L41" i="2"/>
  <c r="K41" i="2"/>
  <c r="I41" i="2"/>
  <c r="U41" i="2" s="1"/>
  <c r="Y171" i="2"/>
  <c r="W171" i="2"/>
  <c r="V171" i="2"/>
  <c r="T171" i="2"/>
  <c r="S171" i="2"/>
  <c r="R171" i="2"/>
  <c r="Q171" i="2"/>
  <c r="P171" i="2"/>
  <c r="O171" i="2"/>
  <c r="N171" i="2"/>
  <c r="M171" i="2"/>
  <c r="L171" i="2"/>
  <c r="K171" i="2"/>
  <c r="I171" i="2"/>
  <c r="Y160" i="2"/>
  <c r="W160" i="2"/>
  <c r="V160" i="2"/>
  <c r="T160" i="2"/>
  <c r="S160" i="2"/>
  <c r="R160" i="2"/>
  <c r="Q160" i="2"/>
  <c r="P160" i="2"/>
  <c r="O160" i="2"/>
  <c r="N160" i="2"/>
  <c r="M160" i="2"/>
  <c r="L160" i="2"/>
  <c r="K160" i="2"/>
  <c r="I160" i="2"/>
  <c r="U160" i="2" s="1"/>
  <c r="Y119" i="2"/>
  <c r="W119" i="2"/>
  <c r="V119" i="2"/>
  <c r="T119" i="2"/>
  <c r="S119" i="2"/>
  <c r="R119" i="2"/>
  <c r="Q119" i="2"/>
  <c r="P119" i="2"/>
  <c r="O119" i="2"/>
  <c r="N119" i="2"/>
  <c r="M119" i="2"/>
  <c r="L119" i="2"/>
  <c r="K119" i="2"/>
  <c r="I119" i="2"/>
  <c r="U119" i="2" s="1"/>
  <c r="Y79" i="2"/>
  <c r="W79" i="2"/>
  <c r="V79" i="2"/>
  <c r="T79" i="2"/>
  <c r="S79" i="2"/>
  <c r="R79" i="2"/>
  <c r="Q79" i="2"/>
  <c r="P79" i="2"/>
  <c r="O79" i="2"/>
  <c r="N79" i="2"/>
  <c r="M79" i="2"/>
  <c r="L79" i="2"/>
  <c r="K79" i="2"/>
  <c r="I79" i="2"/>
  <c r="U79" i="2" s="1"/>
  <c r="Y40" i="2"/>
  <c r="W40" i="2"/>
  <c r="V40" i="2"/>
  <c r="T40" i="2"/>
  <c r="S40" i="2"/>
  <c r="R40" i="2"/>
  <c r="Q40" i="2"/>
  <c r="P40" i="2"/>
  <c r="O40" i="2"/>
  <c r="N40" i="2"/>
  <c r="M40" i="2"/>
  <c r="L40" i="2"/>
  <c r="K40" i="2"/>
  <c r="I40" i="2"/>
  <c r="Y172" i="2"/>
  <c r="W172" i="2"/>
  <c r="V172" i="2"/>
  <c r="T172" i="2"/>
  <c r="S172" i="2"/>
  <c r="R172" i="2"/>
  <c r="Q172" i="2"/>
  <c r="P172" i="2"/>
  <c r="O172" i="2"/>
  <c r="N172" i="2"/>
  <c r="M172" i="2"/>
  <c r="L172" i="2"/>
  <c r="K172" i="2"/>
  <c r="I172" i="2"/>
  <c r="U172" i="2" s="1"/>
  <c r="Y159" i="2"/>
  <c r="W159" i="2"/>
  <c r="V159" i="2"/>
  <c r="T159" i="2"/>
  <c r="S159" i="2"/>
  <c r="R159" i="2"/>
  <c r="Q159" i="2"/>
  <c r="P159" i="2"/>
  <c r="O159" i="2"/>
  <c r="N159" i="2"/>
  <c r="M159" i="2"/>
  <c r="L159" i="2"/>
  <c r="K159" i="2"/>
  <c r="I159" i="2"/>
  <c r="U159" i="2" s="1"/>
  <c r="Y118" i="2"/>
  <c r="W118" i="2"/>
  <c r="V118" i="2"/>
  <c r="T118" i="2"/>
  <c r="S118" i="2"/>
  <c r="R118" i="2"/>
  <c r="Q118" i="2"/>
  <c r="P118" i="2"/>
  <c r="O118" i="2"/>
  <c r="N118" i="2"/>
  <c r="M118" i="2"/>
  <c r="L118" i="2"/>
  <c r="K118" i="2"/>
  <c r="I118" i="2"/>
  <c r="U118" i="2" s="1"/>
  <c r="Y78" i="2"/>
  <c r="W78" i="2"/>
  <c r="V78" i="2"/>
  <c r="T78" i="2"/>
  <c r="S78" i="2"/>
  <c r="R78" i="2"/>
  <c r="Q78" i="2"/>
  <c r="P78" i="2"/>
  <c r="O78" i="2"/>
  <c r="N78" i="2"/>
  <c r="M78" i="2"/>
  <c r="L78" i="2"/>
  <c r="K78" i="2"/>
  <c r="I78" i="2"/>
  <c r="Y39" i="2"/>
  <c r="W39" i="2"/>
  <c r="V39" i="2"/>
  <c r="T39" i="2"/>
  <c r="S39" i="2"/>
  <c r="R39" i="2"/>
  <c r="Q39" i="2"/>
  <c r="P39" i="2"/>
  <c r="O39" i="2"/>
  <c r="N39" i="2"/>
  <c r="M39" i="2"/>
  <c r="L39" i="2"/>
  <c r="K39" i="2"/>
  <c r="I39" i="2"/>
  <c r="U39" i="2" s="1"/>
  <c r="Y173" i="2"/>
  <c r="W173" i="2"/>
  <c r="V173" i="2"/>
  <c r="T173" i="2"/>
  <c r="S173" i="2"/>
  <c r="R173" i="2"/>
  <c r="Q173" i="2"/>
  <c r="P173" i="2"/>
  <c r="O173" i="2"/>
  <c r="N173" i="2"/>
  <c r="M173" i="2"/>
  <c r="L173" i="2"/>
  <c r="K173" i="2"/>
  <c r="I173" i="2"/>
  <c r="U173" i="2" s="1"/>
  <c r="Y158" i="2"/>
  <c r="W158" i="2"/>
  <c r="V158" i="2"/>
  <c r="T158" i="2"/>
  <c r="S158" i="2"/>
  <c r="R158" i="2"/>
  <c r="Q158" i="2"/>
  <c r="P158" i="2"/>
  <c r="O158" i="2"/>
  <c r="N158" i="2"/>
  <c r="M158" i="2"/>
  <c r="L158" i="2"/>
  <c r="K158" i="2"/>
  <c r="I158" i="2"/>
  <c r="U158" i="2" s="1"/>
  <c r="Y117" i="2"/>
  <c r="W117" i="2"/>
  <c r="V117" i="2"/>
  <c r="T117" i="2"/>
  <c r="S117" i="2"/>
  <c r="R117" i="2"/>
  <c r="Q117" i="2"/>
  <c r="P117" i="2"/>
  <c r="O117" i="2"/>
  <c r="N117" i="2"/>
  <c r="M117" i="2"/>
  <c r="L117" i="2"/>
  <c r="K117" i="2"/>
  <c r="I117" i="2"/>
  <c r="Y77" i="2"/>
  <c r="W77" i="2"/>
  <c r="V77" i="2"/>
  <c r="T77" i="2"/>
  <c r="S77" i="2"/>
  <c r="R77" i="2"/>
  <c r="Q77" i="2"/>
  <c r="P77" i="2"/>
  <c r="O77" i="2"/>
  <c r="N77" i="2"/>
  <c r="M77" i="2"/>
  <c r="L77" i="2"/>
  <c r="K77" i="2"/>
  <c r="I77" i="2"/>
  <c r="U77" i="2" s="1"/>
  <c r="Y38" i="2"/>
  <c r="W38" i="2"/>
  <c r="V38" i="2"/>
  <c r="T38" i="2"/>
  <c r="S38" i="2"/>
  <c r="R38" i="2"/>
  <c r="Q38" i="2"/>
  <c r="P38" i="2"/>
  <c r="O38" i="2"/>
  <c r="N38" i="2"/>
  <c r="M38" i="2"/>
  <c r="L38" i="2"/>
  <c r="K38" i="2"/>
  <c r="I38" i="2"/>
  <c r="U38" i="2" s="1"/>
  <c r="Y174" i="2"/>
  <c r="W174" i="2"/>
  <c r="V174" i="2"/>
  <c r="T174" i="2"/>
  <c r="S174" i="2"/>
  <c r="R174" i="2"/>
  <c r="Q174" i="2"/>
  <c r="P174" i="2"/>
  <c r="O174" i="2"/>
  <c r="N174" i="2"/>
  <c r="M174" i="2"/>
  <c r="L174" i="2"/>
  <c r="K174" i="2"/>
  <c r="I174" i="2"/>
  <c r="U174" i="2" s="1"/>
  <c r="Y157" i="2"/>
  <c r="W157" i="2"/>
  <c r="V157" i="2"/>
  <c r="T157" i="2"/>
  <c r="S157" i="2"/>
  <c r="R157" i="2"/>
  <c r="Q157" i="2"/>
  <c r="P157" i="2"/>
  <c r="O157" i="2"/>
  <c r="N157" i="2"/>
  <c r="M157" i="2"/>
  <c r="L157" i="2"/>
  <c r="K157" i="2"/>
  <c r="I157" i="2"/>
  <c r="Y116" i="2"/>
  <c r="W116" i="2"/>
  <c r="V116" i="2"/>
  <c r="T116" i="2"/>
  <c r="S116" i="2"/>
  <c r="R116" i="2"/>
  <c r="Q116" i="2"/>
  <c r="P116" i="2"/>
  <c r="O116" i="2"/>
  <c r="N116" i="2"/>
  <c r="M116" i="2"/>
  <c r="L116" i="2"/>
  <c r="K116" i="2"/>
  <c r="I116" i="2"/>
  <c r="U116" i="2" s="1"/>
  <c r="Y76" i="2"/>
  <c r="W76" i="2"/>
  <c r="V76" i="2"/>
  <c r="T76" i="2"/>
  <c r="S76" i="2"/>
  <c r="R76" i="2"/>
  <c r="Q76" i="2"/>
  <c r="P76" i="2"/>
  <c r="O76" i="2"/>
  <c r="N76" i="2"/>
  <c r="M76" i="2"/>
  <c r="L76" i="2"/>
  <c r="K76" i="2"/>
  <c r="I76" i="2"/>
  <c r="U76" i="2" s="1"/>
  <c r="Y37" i="2"/>
  <c r="W37" i="2"/>
  <c r="V37" i="2"/>
  <c r="T37" i="2"/>
  <c r="S37" i="2"/>
  <c r="R37" i="2"/>
  <c r="Q37" i="2"/>
  <c r="P37" i="2"/>
  <c r="O37" i="2"/>
  <c r="N37" i="2"/>
  <c r="M37" i="2"/>
  <c r="L37" i="2"/>
  <c r="K37" i="2"/>
  <c r="I37" i="2"/>
  <c r="U37" i="2" s="1"/>
  <c r="Y175" i="2"/>
  <c r="W175" i="2"/>
  <c r="V175" i="2"/>
  <c r="T175" i="2"/>
  <c r="S175" i="2"/>
  <c r="R175" i="2"/>
  <c r="Q175" i="2"/>
  <c r="P175" i="2"/>
  <c r="O175" i="2"/>
  <c r="N175" i="2"/>
  <c r="M175" i="2"/>
  <c r="L175" i="2"/>
  <c r="K175" i="2"/>
  <c r="I175" i="2"/>
  <c r="Y156" i="2"/>
  <c r="W156" i="2"/>
  <c r="V156" i="2"/>
  <c r="T156" i="2"/>
  <c r="S156" i="2"/>
  <c r="R156" i="2"/>
  <c r="Q156" i="2"/>
  <c r="P156" i="2"/>
  <c r="O156" i="2"/>
  <c r="N156" i="2"/>
  <c r="M156" i="2"/>
  <c r="L156" i="2"/>
  <c r="K156" i="2"/>
  <c r="I156" i="2"/>
  <c r="U156" i="2" s="1"/>
  <c r="Y115" i="2"/>
  <c r="W115" i="2"/>
  <c r="V115" i="2"/>
  <c r="T115" i="2"/>
  <c r="S115" i="2"/>
  <c r="R115" i="2"/>
  <c r="Q115" i="2"/>
  <c r="P115" i="2"/>
  <c r="O115" i="2"/>
  <c r="N115" i="2"/>
  <c r="M115" i="2"/>
  <c r="L115" i="2"/>
  <c r="K115" i="2"/>
  <c r="I115" i="2"/>
  <c r="U115" i="2" s="1"/>
  <c r="Y75" i="2"/>
  <c r="W75" i="2"/>
  <c r="V75" i="2"/>
  <c r="T75" i="2"/>
  <c r="S75" i="2"/>
  <c r="R75" i="2"/>
  <c r="Q75" i="2"/>
  <c r="P75" i="2"/>
  <c r="O75" i="2"/>
  <c r="N75" i="2"/>
  <c r="M75" i="2"/>
  <c r="L75" i="2"/>
  <c r="K75" i="2"/>
  <c r="I75" i="2"/>
  <c r="U75" i="2" s="1"/>
  <c r="Y36" i="2"/>
  <c r="W36" i="2"/>
  <c r="V36" i="2"/>
  <c r="T36" i="2"/>
  <c r="S36" i="2"/>
  <c r="R36" i="2"/>
  <c r="Q36" i="2"/>
  <c r="P36" i="2"/>
  <c r="O36" i="2"/>
  <c r="N36" i="2"/>
  <c r="M36" i="2"/>
  <c r="L36" i="2"/>
  <c r="K36" i="2"/>
  <c r="I36" i="2"/>
  <c r="Y176" i="2"/>
  <c r="W176" i="2"/>
  <c r="V176" i="2"/>
  <c r="T176" i="2"/>
  <c r="S176" i="2"/>
  <c r="R176" i="2"/>
  <c r="Q176" i="2"/>
  <c r="P176" i="2"/>
  <c r="O176" i="2"/>
  <c r="N176" i="2"/>
  <c r="M176" i="2"/>
  <c r="L176" i="2"/>
  <c r="K176" i="2"/>
  <c r="I176" i="2"/>
  <c r="U176" i="2" s="1"/>
  <c r="Y155" i="2"/>
  <c r="W155" i="2"/>
  <c r="V155" i="2"/>
  <c r="T155" i="2"/>
  <c r="S155" i="2"/>
  <c r="R155" i="2"/>
  <c r="Q155" i="2"/>
  <c r="P155" i="2"/>
  <c r="O155" i="2"/>
  <c r="N155" i="2"/>
  <c r="M155" i="2"/>
  <c r="L155" i="2"/>
  <c r="K155" i="2"/>
  <c r="I155" i="2"/>
  <c r="U155" i="2" s="1"/>
  <c r="Y114" i="2"/>
  <c r="W114" i="2"/>
  <c r="V114" i="2"/>
  <c r="T114" i="2"/>
  <c r="S114" i="2"/>
  <c r="R114" i="2"/>
  <c r="Q114" i="2"/>
  <c r="P114" i="2"/>
  <c r="O114" i="2"/>
  <c r="N114" i="2"/>
  <c r="M114" i="2"/>
  <c r="L114" i="2"/>
  <c r="K114" i="2"/>
  <c r="I114" i="2"/>
  <c r="U114" i="2" s="1"/>
  <c r="Y74" i="2"/>
  <c r="W74" i="2"/>
  <c r="V74" i="2"/>
  <c r="T74" i="2"/>
  <c r="S74" i="2"/>
  <c r="R74" i="2"/>
  <c r="Q74" i="2"/>
  <c r="P74" i="2"/>
  <c r="O74" i="2"/>
  <c r="N74" i="2"/>
  <c r="M74" i="2"/>
  <c r="L74" i="2"/>
  <c r="K74" i="2"/>
  <c r="I74" i="2"/>
  <c r="Y35" i="2"/>
  <c r="W35" i="2"/>
  <c r="V35" i="2"/>
  <c r="T35" i="2"/>
  <c r="S35" i="2"/>
  <c r="R35" i="2"/>
  <c r="Q35" i="2"/>
  <c r="P35" i="2"/>
  <c r="O35" i="2"/>
  <c r="N35" i="2"/>
  <c r="M35" i="2"/>
  <c r="L35" i="2"/>
  <c r="K35" i="2"/>
  <c r="I35" i="2"/>
  <c r="U35" i="2" s="1"/>
  <c r="Y177" i="2"/>
  <c r="W177" i="2"/>
  <c r="V177" i="2"/>
  <c r="T177" i="2"/>
  <c r="S177" i="2"/>
  <c r="R177" i="2"/>
  <c r="Q177" i="2"/>
  <c r="P177" i="2"/>
  <c r="O177" i="2"/>
  <c r="N177" i="2"/>
  <c r="M177" i="2"/>
  <c r="L177" i="2"/>
  <c r="K177" i="2"/>
  <c r="I177" i="2"/>
  <c r="U177" i="2" s="1"/>
  <c r="Y154" i="2"/>
  <c r="W154" i="2"/>
  <c r="V154" i="2"/>
  <c r="T154" i="2"/>
  <c r="S154" i="2"/>
  <c r="R154" i="2"/>
  <c r="Q154" i="2"/>
  <c r="P154" i="2"/>
  <c r="O154" i="2"/>
  <c r="N154" i="2"/>
  <c r="M154" i="2"/>
  <c r="L154" i="2"/>
  <c r="K154" i="2"/>
  <c r="I154" i="2"/>
  <c r="U154" i="2" s="1"/>
  <c r="Y113" i="2"/>
  <c r="W113" i="2"/>
  <c r="V113" i="2"/>
  <c r="T113" i="2"/>
  <c r="S113" i="2"/>
  <c r="R113" i="2"/>
  <c r="Q113" i="2"/>
  <c r="P113" i="2"/>
  <c r="O113" i="2"/>
  <c r="N113" i="2"/>
  <c r="M113" i="2"/>
  <c r="L113" i="2"/>
  <c r="K113" i="2"/>
  <c r="I113" i="2"/>
  <c r="Y73" i="2"/>
  <c r="W73" i="2"/>
  <c r="V73" i="2"/>
  <c r="T73" i="2"/>
  <c r="S73" i="2"/>
  <c r="R73" i="2"/>
  <c r="Q73" i="2"/>
  <c r="P73" i="2"/>
  <c r="O73" i="2"/>
  <c r="N73" i="2"/>
  <c r="M73" i="2"/>
  <c r="L73" i="2"/>
  <c r="K73" i="2"/>
  <c r="I73" i="2"/>
  <c r="U73" i="2" s="1"/>
  <c r="Y34" i="2"/>
  <c r="W34" i="2"/>
  <c r="V34" i="2"/>
  <c r="T34" i="2"/>
  <c r="S34" i="2"/>
  <c r="R34" i="2"/>
  <c r="Q34" i="2"/>
  <c r="P34" i="2"/>
  <c r="O34" i="2"/>
  <c r="N34" i="2"/>
  <c r="M34" i="2"/>
  <c r="L34" i="2"/>
  <c r="K34" i="2"/>
  <c r="I34" i="2"/>
  <c r="U34" i="2" s="1"/>
  <c r="Y178" i="2"/>
  <c r="W178" i="2"/>
  <c r="V178" i="2"/>
  <c r="T178" i="2"/>
  <c r="S178" i="2"/>
  <c r="R178" i="2"/>
  <c r="Q178" i="2"/>
  <c r="P178" i="2"/>
  <c r="O178" i="2"/>
  <c r="N178" i="2"/>
  <c r="M178" i="2"/>
  <c r="L178" i="2"/>
  <c r="K178" i="2"/>
  <c r="I178" i="2"/>
  <c r="U178" i="2" s="1"/>
  <c r="Y153" i="2"/>
  <c r="W153" i="2"/>
  <c r="V153" i="2"/>
  <c r="T153" i="2"/>
  <c r="S153" i="2"/>
  <c r="R153" i="2"/>
  <c r="Q153" i="2"/>
  <c r="P153" i="2"/>
  <c r="O153" i="2"/>
  <c r="N153" i="2"/>
  <c r="M153" i="2"/>
  <c r="L153" i="2"/>
  <c r="K153" i="2"/>
  <c r="I153" i="2"/>
  <c r="Y112" i="2"/>
  <c r="W112" i="2"/>
  <c r="V112" i="2"/>
  <c r="T112" i="2"/>
  <c r="S112" i="2"/>
  <c r="R112" i="2"/>
  <c r="Q112" i="2"/>
  <c r="P112" i="2"/>
  <c r="O112" i="2"/>
  <c r="N112" i="2"/>
  <c r="M112" i="2"/>
  <c r="L112" i="2"/>
  <c r="K112" i="2"/>
  <c r="I112" i="2"/>
  <c r="U112" i="2" s="1"/>
  <c r="Y72" i="2"/>
  <c r="W72" i="2"/>
  <c r="V72" i="2"/>
  <c r="T72" i="2"/>
  <c r="S72" i="2"/>
  <c r="R72" i="2"/>
  <c r="Q72" i="2"/>
  <c r="P72" i="2"/>
  <c r="O72" i="2"/>
  <c r="N72" i="2"/>
  <c r="M72" i="2"/>
  <c r="L72" i="2"/>
  <c r="K72" i="2"/>
  <c r="I72" i="2"/>
  <c r="Y33" i="2"/>
  <c r="W33" i="2"/>
  <c r="V33" i="2"/>
  <c r="T33" i="2"/>
  <c r="S33" i="2"/>
  <c r="R33" i="2"/>
  <c r="Q33" i="2"/>
  <c r="P33" i="2"/>
  <c r="O33" i="2"/>
  <c r="N33" i="2"/>
  <c r="M33" i="2"/>
  <c r="L33" i="2"/>
  <c r="K33" i="2"/>
  <c r="I33" i="2"/>
  <c r="U33" i="2" s="1"/>
  <c r="Y179" i="2"/>
  <c r="W179" i="2"/>
  <c r="V179" i="2"/>
  <c r="T179" i="2"/>
  <c r="S179" i="2"/>
  <c r="R179" i="2"/>
  <c r="Q179" i="2"/>
  <c r="P179" i="2"/>
  <c r="O179" i="2"/>
  <c r="N179" i="2"/>
  <c r="M179" i="2"/>
  <c r="L179" i="2"/>
  <c r="K179" i="2"/>
  <c r="I179" i="2"/>
  <c r="Y152" i="2"/>
  <c r="W152" i="2"/>
  <c r="V152" i="2"/>
  <c r="T152" i="2"/>
  <c r="S152" i="2"/>
  <c r="R152" i="2"/>
  <c r="Q152" i="2"/>
  <c r="P152" i="2"/>
  <c r="O152" i="2"/>
  <c r="N152" i="2"/>
  <c r="M152" i="2"/>
  <c r="L152" i="2"/>
  <c r="K152" i="2"/>
  <c r="I152" i="2"/>
  <c r="U152" i="2" s="1"/>
  <c r="Y111" i="2"/>
  <c r="W111" i="2"/>
  <c r="V111" i="2"/>
  <c r="T111" i="2"/>
  <c r="S111" i="2"/>
  <c r="R111" i="2"/>
  <c r="Q111" i="2"/>
  <c r="P111" i="2"/>
  <c r="O111" i="2"/>
  <c r="N111" i="2"/>
  <c r="M111" i="2"/>
  <c r="L111" i="2"/>
  <c r="K111" i="2"/>
  <c r="I111" i="2"/>
  <c r="Y71" i="2"/>
  <c r="W71" i="2"/>
  <c r="V71" i="2"/>
  <c r="T71" i="2"/>
  <c r="S71" i="2"/>
  <c r="R71" i="2"/>
  <c r="Q71" i="2"/>
  <c r="P71" i="2"/>
  <c r="O71" i="2"/>
  <c r="N71" i="2"/>
  <c r="M71" i="2"/>
  <c r="L71" i="2"/>
  <c r="K71" i="2"/>
  <c r="I71" i="2"/>
  <c r="U71" i="2" s="1"/>
  <c r="Y32" i="2"/>
  <c r="W32" i="2"/>
  <c r="V32" i="2"/>
  <c r="T32" i="2"/>
  <c r="S32" i="2"/>
  <c r="R32" i="2"/>
  <c r="Q32" i="2"/>
  <c r="P32" i="2"/>
  <c r="O32" i="2"/>
  <c r="N32" i="2"/>
  <c r="M32" i="2"/>
  <c r="L32" i="2"/>
  <c r="K32" i="2"/>
  <c r="I32" i="2"/>
  <c r="Y180" i="2"/>
  <c r="W180" i="2"/>
  <c r="V180" i="2"/>
  <c r="T180" i="2"/>
  <c r="S180" i="2"/>
  <c r="R180" i="2"/>
  <c r="Q180" i="2"/>
  <c r="P180" i="2"/>
  <c r="O180" i="2"/>
  <c r="N180" i="2"/>
  <c r="M180" i="2"/>
  <c r="L180" i="2"/>
  <c r="K180" i="2"/>
  <c r="I180" i="2"/>
  <c r="U180" i="2" s="1"/>
  <c r="Y151" i="2"/>
  <c r="W151" i="2"/>
  <c r="V151" i="2"/>
  <c r="T151" i="2"/>
  <c r="S151" i="2"/>
  <c r="R151" i="2"/>
  <c r="Q151" i="2"/>
  <c r="P151" i="2"/>
  <c r="O151" i="2"/>
  <c r="N151" i="2"/>
  <c r="M151" i="2"/>
  <c r="L151" i="2"/>
  <c r="K151" i="2"/>
  <c r="I151" i="2"/>
  <c r="Y110" i="2"/>
  <c r="W110" i="2"/>
  <c r="V110" i="2"/>
  <c r="T110" i="2"/>
  <c r="S110" i="2"/>
  <c r="R110" i="2"/>
  <c r="Q110" i="2"/>
  <c r="P110" i="2"/>
  <c r="O110" i="2"/>
  <c r="N110" i="2"/>
  <c r="M110" i="2"/>
  <c r="L110" i="2"/>
  <c r="K110" i="2"/>
  <c r="I110" i="2"/>
  <c r="U110" i="2" s="1"/>
  <c r="Y70" i="2"/>
  <c r="W70" i="2"/>
  <c r="V70" i="2"/>
  <c r="T70" i="2"/>
  <c r="S70" i="2"/>
  <c r="R70" i="2"/>
  <c r="Q70" i="2"/>
  <c r="P70" i="2"/>
  <c r="O70" i="2"/>
  <c r="N70" i="2"/>
  <c r="M70" i="2"/>
  <c r="L70" i="2"/>
  <c r="K70" i="2"/>
  <c r="I70" i="2"/>
  <c r="Y31" i="2"/>
  <c r="W31" i="2"/>
  <c r="V31" i="2"/>
  <c r="T31" i="2"/>
  <c r="S31" i="2"/>
  <c r="R31" i="2"/>
  <c r="Q31" i="2"/>
  <c r="P31" i="2"/>
  <c r="O31" i="2"/>
  <c r="N31" i="2"/>
  <c r="M31" i="2"/>
  <c r="L31" i="2"/>
  <c r="K31" i="2"/>
  <c r="I31" i="2"/>
  <c r="U31" i="2" s="1"/>
  <c r="Y181" i="2"/>
  <c r="W181" i="2"/>
  <c r="V181" i="2"/>
  <c r="U181" i="2"/>
  <c r="T181" i="2"/>
  <c r="S181" i="2"/>
  <c r="R181" i="2"/>
  <c r="Q181" i="2"/>
  <c r="P181" i="2"/>
  <c r="O181" i="2"/>
  <c r="N181" i="2"/>
  <c r="M181" i="2"/>
  <c r="L181" i="2"/>
  <c r="K181" i="2"/>
  <c r="I181" i="2"/>
  <c r="H181" i="2" s="1"/>
  <c r="Y150" i="2"/>
  <c r="W150" i="2"/>
  <c r="V150" i="2"/>
  <c r="U150" i="2"/>
  <c r="T150" i="2"/>
  <c r="S150" i="2"/>
  <c r="R150" i="2"/>
  <c r="Q150" i="2"/>
  <c r="P150" i="2"/>
  <c r="O150" i="2"/>
  <c r="N150" i="2"/>
  <c r="M150" i="2"/>
  <c r="L150" i="2"/>
  <c r="K150" i="2"/>
  <c r="I150" i="2"/>
  <c r="H150" i="2" s="1"/>
  <c r="Y109" i="2"/>
  <c r="W109" i="2"/>
  <c r="V109" i="2"/>
  <c r="U109" i="2"/>
  <c r="T109" i="2"/>
  <c r="S109" i="2"/>
  <c r="R109" i="2"/>
  <c r="Q109" i="2"/>
  <c r="P109" i="2"/>
  <c r="O109" i="2"/>
  <c r="N109" i="2"/>
  <c r="M109" i="2"/>
  <c r="L109" i="2"/>
  <c r="K109" i="2"/>
  <c r="I109" i="2"/>
  <c r="H109" i="2" s="1"/>
  <c r="Y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I69" i="2"/>
  <c r="H69" i="2" s="1"/>
  <c r="Y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I30" i="2"/>
  <c r="H30" i="2" s="1"/>
  <c r="Y182" i="2"/>
  <c r="W182" i="2"/>
  <c r="V182" i="2"/>
  <c r="U182" i="2"/>
  <c r="T182" i="2"/>
  <c r="S182" i="2"/>
  <c r="R182" i="2"/>
  <c r="Q182" i="2"/>
  <c r="P182" i="2"/>
  <c r="O182" i="2"/>
  <c r="N182" i="2"/>
  <c r="M182" i="2"/>
  <c r="L182" i="2"/>
  <c r="K182" i="2"/>
  <c r="I182" i="2"/>
  <c r="H182" i="2" s="1"/>
  <c r="Y149" i="2"/>
  <c r="W149" i="2"/>
  <c r="V149" i="2"/>
  <c r="U149" i="2"/>
  <c r="T149" i="2"/>
  <c r="S149" i="2"/>
  <c r="R149" i="2"/>
  <c r="Q149" i="2"/>
  <c r="P149" i="2"/>
  <c r="O149" i="2"/>
  <c r="N149" i="2"/>
  <c r="M149" i="2"/>
  <c r="L149" i="2"/>
  <c r="K149" i="2"/>
  <c r="I149" i="2"/>
  <c r="H149" i="2" s="1"/>
  <c r="Y108" i="2"/>
  <c r="W108" i="2"/>
  <c r="V108" i="2"/>
  <c r="U108" i="2"/>
  <c r="T108" i="2"/>
  <c r="S108" i="2"/>
  <c r="R108" i="2"/>
  <c r="Q108" i="2"/>
  <c r="P108" i="2"/>
  <c r="O108" i="2"/>
  <c r="N108" i="2"/>
  <c r="M108" i="2"/>
  <c r="L108" i="2"/>
  <c r="K108" i="2"/>
  <c r="I108" i="2"/>
  <c r="H108" i="2" s="1"/>
  <c r="Y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I68" i="2"/>
  <c r="H68" i="2" s="1"/>
  <c r="Y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I29" i="2"/>
  <c r="H29" i="2" s="1"/>
  <c r="Y183" i="2"/>
  <c r="W183" i="2"/>
  <c r="V183" i="2"/>
  <c r="U183" i="2"/>
  <c r="T183" i="2"/>
  <c r="S183" i="2"/>
  <c r="R183" i="2"/>
  <c r="Q183" i="2"/>
  <c r="P183" i="2"/>
  <c r="O183" i="2"/>
  <c r="N183" i="2"/>
  <c r="M183" i="2"/>
  <c r="L183" i="2"/>
  <c r="K183" i="2"/>
  <c r="I183" i="2"/>
  <c r="H183" i="2" s="1"/>
  <c r="Y148" i="2"/>
  <c r="W148" i="2"/>
  <c r="V148" i="2"/>
  <c r="U148" i="2"/>
  <c r="T148" i="2"/>
  <c r="S148" i="2"/>
  <c r="R148" i="2"/>
  <c r="Q148" i="2"/>
  <c r="P148" i="2"/>
  <c r="O148" i="2"/>
  <c r="N148" i="2"/>
  <c r="M148" i="2"/>
  <c r="L148" i="2"/>
  <c r="K148" i="2"/>
  <c r="I148" i="2"/>
  <c r="H148" i="2" s="1"/>
  <c r="Y107" i="2"/>
  <c r="W107" i="2"/>
  <c r="V107" i="2"/>
  <c r="U107" i="2"/>
  <c r="T107" i="2"/>
  <c r="S107" i="2"/>
  <c r="R107" i="2"/>
  <c r="Q107" i="2"/>
  <c r="P107" i="2"/>
  <c r="O107" i="2"/>
  <c r="N107" i="2"/>
  <c r="M107" i="2"/>
  <c r="L107" i="2"/>
  <c r="K107" i="2"/>
  <c r="I107" i="2"/>
  <c r="H107" i="2" s="1"/>
  <c r="Y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I67" i="2"/>
  <c r="H67" i="2" s="1"/>
  <c r="Y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I28" i="2"/>
  <c r="H28" i="2" s="1"/>
  <c r="Y184" i="2"/>
  <c r="W184" i="2"/>
  <c r="V184" i="2"/>
  <c r="U184" i="2"/>
  <c r="T184" i="2"/>
  <c r="S184" i="2"/>
  <c r="R184" i="2"/>
  <c r="Q184" i="2"/>
  <c r="P184" i="2"/>
  <c r="O184" i="2"/>
  <c r="N184" i="2"/>
  <c r="M184" i="2"/>
  <c r="L184" i="2"/>
  <c r="K184" i="2"/>
  <c r="I184" i="2"/>
  <c r="H184" i="2" s="1"/>
  <c r="Y147" i="2"/>
  <c r="W147" i="2"/>
  <c r="V147" i="2"/>
  <c r="U147" i="2"/>
  <c r="T147" i="2"/>
  <c r="S147" i="2"/>
  <c r="R147" i="2"/>
  <c r="Q147" i="2"/>
  <c r="P147" i="2"/>
  <c r="O147" i="2"/>
  <c r="N147" i="2"/>
  <c r="M147" i="2"/>
  <c r="L147" i="2"/>
  <c r="K147" i="2"/>
  <c r="I147" i="2"/>
  <c r="H147" i="2" s="1"/>
  <c r="Y106" i="2"/>
  <c r="W106" i="2"/>
  <c r="V106" i="2"/>
  <c r="U106" i="2"/>
  <c r="T106" i="2"/>
  <c r="S106" i="2"/>
  <c r="R106" i="2"/>
  <c r="Q106" i="2"/>
  <c r="P106" i="2"/>
  <c r="O106" i="2"/>
  <c r="N106" i="2"/>
  <c r="M106" i="2"/>
  <c r="L106" i="2"/>
  <c r="K106" i="2"/>
  <c r="I106" i="2"/>
  <c r="H106" i="2" s="1"/>
  <c r="Y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I66" i="2"/>
  <c r="H66" i="2" s="1"/>
  <c r="Y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I27" i="2"/>
  <c r="H27" i="2" s="1"/>
  <c r="Y185" i="2"/>
  <c r="W185" i="2"/>
  <c r="V185" i="2"/>
  <c r="U185" i="2"/>
  <c r="T185" i="2"/>
  <c r="S185" i="2"/>
  <c r="R185" i="2"/>
  <c r="Q185" i="2"/>
  <c r="P185" i="2"/>
  <c r="O185" i="2"/>
  <c r="N185" i="2"/>
  <c r="M185" i="2"/>
  <c r="L185" i="2"/>
  <c r="K185" i="2"/>
  <c r="I185" i="2"/>
  <c r="H185" i="2" s="1"/>
  <c r="Y146" i="2"/>
  <c r="W146" i="2"/>
  <c r="V146" i="2"/>
  <c r="U146" i="2"/>
  <c r="T146" i="2"/>
  <c r="S146" i="2"/>
  <c r="R146" i="2"/>
  <c r="Q146" i="2"/>
  <c r="P146" i="2"/>
  <c r="O146" i="2"/>
  <c r="N146" i="2"/>
  <c r="M146" i="2"/>
  <c r="L146" i="2"/>
  <c r="K146" i="2"/>
  <c r="I146" i="2"/>
  <c r="H146" i="2" s="1"/>
  <c r="Y105" i="2"/>
  <c r="W105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I105" i="2"/>
  <c r="H105" i="2" s="1"/>
  <c r="Y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I65" i="2"/>
  <c r="H65" i="2" s="1"/>
  <c r="Y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I26" i="2"/>
  <c r="H26" i="2" s="1"/>
  <c r="Y186" i="2"/>
  <c r="W186" i="2"/>
  <c r="V186" i="2"/>
  <c r="U186" i="2"/>
  <c r="T186" i="2"/>
  <c r="S186" i="2"/>
  <c r="R186" i="2"/>
  <c r="Q186" i="2"/>
  <c r="P186" i="2"/>
  <c r="O186" i="2"/>
  <c r="N186" i="2"/>
  <c r="M186" i="2"/>
  <c r="L186" i="2"/>
  <c r="K186" i="2"/>
  <c r="I186" i="2"/>
  <c r="H186" i="2" s="1"/>
  <c r="Y145" i="2"/>
  <c r="W145" i="2"/>
  <c r="V145" i="2"/>
  <c r="U145" i="2"/>
  <c r="T145" i="2"/>
  <c r="S145" i="2"/>
  <c r="R145" i="2"/>
  <c r="Q145" i="2"/>
  <c r="P145" i="2"/>
  <c r="O145" i="2"/>
  <c r="N145" i="2"/>
  <c r="M145" i="2"/>
  <c r="L145" i="2"/>
  <c r="K145" i="2"/>
  <c r="I145" i="2"/>
  <c r="H145" i="2" s="1"/>
  <c r="Y104" i="2"/>
  <c r="W104" i="2"/>
  <c r="V104" i="2"/>
  <c r="U104" i="2"/>
  <c r="T104" i="2"/>
  <c r="S104" i="2"/>
  <c r="R104" i="2"/>
  <c r="Q104" i="2"/>
  <c r="P104" i="2"/>
  <c r="O104" i="2"/>
  <c r="N104" i="2"/>
  <c r="M104" i="2"/>
  <c r="L104" i="2"/>
  <c r="K104" i="2"/>
  <c r="I104" i="2"/>
  <c r="H104" i="2" s="1"/>
  <c r="Y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I64" i="2"/>
  <c r="H64" i="2" s="1"/>
  <c r="Y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I25" i="2"/>
  <c r="H25" i="2" s="1"/>
  <c r="Y187" i="2"/>
  <c r="W187" i="2"/>
  <c r="V187" i="2"/>
  <c r="T187" i="2"/>
  <c r="S187" i="2"/>
  <c r="R187" i="2"/>
  <c r="Q187" i="2"/>
  <c r="P187" i="2"/>
  <c r="O187" i="2"/>
  <c r="N187" i="2"/>
  <c r="M187" i="2"/>
  <c r="L187" i="2"/>
  <c r="K187" i="2"/>
  <c r="I187" i="2"/>
  <c r="U187" i="2" s="1"/>
  <c r="Y144" i="2"/>
  <c r="W144" i="2"/>
  <c r="V144" i="2"/>
  <c r="T144" i="2"/>
  <c r="S144" i="2"/>
  <c r="R144" i="2"/>
  <c r="Q144" i="2"/>
  <c r="P144" i="2"/>
  <c r="O144" i="2"/>
  <c r="N144" i="2"/>
  <c r="M144" i="2"/>
  <c r="L144" i="2"/>
  <c r="K144" i="2"/>
  <c r="I144" i="2"/>
  <c r="U144" i="2" s="1"/>
  <c r="Y103" i="2"/>
  <c r="W103" i="2"/>
  <c r="V103" i="2"/>
  <c r="T103" i="2"/>
  <c r="S103" i="2"/>
  <c r="R103" i="2"/>
  <c r="Q103" i="2"/>
  <c r="P103" i="2"/>
  <c r="O103" i="2"/>
  <c r="N103" i="2"/>
  <c r="M103" i="2"/>
  <c r="L103" i="2"/>
  <c r="K103" i="2"/>
  <c r="I103" i="2"/>
  <c r="U103" i="2" s="1"/>
  <c r="Y63" i="2"/>
  <c r="W63" i="2"/>
  <c r="V63" i="2"/>
  <c r="T63" i="2"/>
  <c r="S63" i="2"/>
  <c r="R63" i="2"/>
  <c r="Q63" i="2"/>
  <c r="P63" i="2"/>
  <c r="O63" i="2"/>
  <c r="N63" i="2"/>
  <c r="M63" i="2"/>
  <c r="L63" i="2"/>
  <c r="K63" i="2"/>
  <c r="I63" i="2"/>
  <c r="Y24" i="2"/>
  <c r="W24" i="2"/>
  <c r="V24" i="2"/>
  <c r="T24" i="2"/>
  <c r="S24" i="2"/>
  <c r="R24" i="2"/>
  <c r="Q24" i="2"/>
  <c r="P24" i="2"/>
  <c r="O24" i="2"/>
  <c r="N24" i="2"/>
  <c r="M24" i="2"/>
  <c r="L24" i="2"/>
  <c r="K24" i="2"/>
  <c r="I24" i="2"/>
  <c r="U24" i="2" s="1"/>
  <c r="Y188" i="2"/>
  <c r="W188" i="2"/>
  <c r="V188" i="2"/>
  <c r="T188" i="2"/>
  <c r="S188" i="2"/>
  <c r="R188" i="2"/>
  <c r="Q188" i="2"/>
  <c r="P188" i="2"/>
  <c r="O188" i="2"/>
  <c r="N188" i="2"/>
  <c r="M188" i="2"/>
  <c r="L188" i="2"/>
  <c r="K188" i="2"/>
  <c r="I188" i="2"/>
  <c r="U188" i="2" s="1"/>
  <c r="Y143" i="2"/>
  <c r="W143" i="2"/>
  <c r="V143" i="2"/>
  <c r="T143" i="2"/>
  <c r="S143" i="2"/>
  <c r="R143" i="2"/>
  <c r="Q143" i="2"/>
  <c r="P143" i="2"/>
  <c r="O143" i="2"/>
  <c r="N143" i="2"/>
  <c r="M143" i="2"/>
  <c r="L143" i="2"/>
  <c r="K143" i="2"/>
  <c r="I143" i="2"/>
  <c r="U143" i="2" s="1"/>
  <c r="Y102" i="2"/>
  <c r="W102" i="2"/>
  <c r="V102" i="2"/>
  <c r="T102" i="2"/>
  <c r="S102" i="2"/>
  <c r="R102" i="2"/>
  <c r="Q102" i="2"/>
  <c r="P102" i="2"/>
  <c r="O102" i="2"/>
  <c r="N102" i="2"/>
  <c r="M102" i="2"/>
  <c r="L102" i="2"/>
  <c r="K102" i="2"/>
  <c r="I102" i="2"/>
  <c r="Y62" i="2"/>
  <c r="W62" i="2"/>
  <c r="V62" i="2"/>
  <c r="T62" i="2"/>
  <c r="S62" i="2"/>
  <c r="R62" i="2"/>
  <c r="Q62" i="2"/>
  <c r="P62" i="2"/>
  <c r="O62" i="2"/>
  <c r="N62" i="2"/>
  <c r="M62" i="2"/>
  <c r="L62" i="2"/>
  <c r="K62" i="2"/>
  <c r="I62" i="2"/>
  <c r="U62" i="2" s="1"/>
  <c r="Y23" i="2"/>
  <c r="W23" i="2"/>
  <c r="V23" i="2"/>
  <c r="T23" i="2"/>
  <c r="S23" i="2"/>
  <c r="R23" i="2"/>
  <c r="Q23" i="2"/>
  <c r="P23" i="2"/>
  <c r="O23" i="2"/>
  <c r="N23" i="2"/>
  <c r="M23" i="2"/>
  <c r="L23" i="2"/>
  <c r="K23" i="2"/>
  <c r="I23" i="2"/>
  <c r="U23" i="2" s="1"/>
  <c r="Y189" i="2"/>
  <c r="W189" i="2"/>
  <c r="V189" i="2"/>
  <c r="T189" i="2"/>
  <c r="S189" i="2"/>
  <c r="R189" i="2"/>
  <c r="Q189" i="2"/>
  <c r="P189" i="2"/>
  <c r="O189" i="2"/>
  <c r="N189" i="2"/>
  <c r="M189" i="2"/>
  <c r="L189" i="2"/>
  <c r="K189" i="2"/>
  <c r="I189" i="2"/>
  <c r="U189" i="2" s="1"/>
  <c r="Y141" i="2"/>
  <c r="W141" i="2"/>
  <c r="V141" i="2"/>
  <c r="T141" i="2"/>
  <c r="S141" i="2"/>
  <c r="R141" i="2"/>
  <c r="Q141" i="2"/>
  <c r="P141" i="2"/>
  <c r="O141" i="2"/>
  <c r="N141" i="2"/>
  <c r="M141" i="2"/>
  <c r="L141" i="2"/>
  <c r="K141" i="2"/>
  <c r="I141" i="2"/>
  <c r="Y101" i="2"/>
  <c r="W101" i="2"/>
  <c r="V101" i="2"/>
  <c r="T101" i="2"/>
  <c r="S101" i="2"/>
  <c r="R101" i="2"/>
  <c r="Q101" i="2"/>
  <c r="P101" i="2"/>
  <c r="O101" i="2"/>
  <c r="N101" i="2"/>
  <c r="M101" i="2"/>
  <c r="L101" i="2"/>
  <c r="K101" i="2"/>
  <c r="I101" i="2"/>
  <c r="U101" i="2" s="1"/>
  <c r="Y61" i="2"/>
  <c r="W61" i="2"/>
  <c r="V61" i="2"/>
  <c r="T61" i="2"/>
  <c r="S61" i="2"/>
  <c r="R61" i="2"/>
  <c r="Q61" i="2"/>
  <c r="P61" i="2"/>
  <c r="O61" i="2"/>
  <c r="N61" i="2"/>
  <c r="M61" i="2"/>
  <c r="L61" i="2"/>
  <c r="K61" i="2"/>
  <c r="I61" i="2"/>
  <c r="U61" i="2" s="1"/>
  <c r="Y22" i="2"/>
  <c r="W22" i="2"/>
  <c r="V22" i="2"/>
  <c r="T22" i="2"/>
  <c r="S22" i="2"/>
  <c r="R22" i="2"/>
  <c r="Q22" i="2"/>
  <c r="P22" i="2"/>
  <c r="O22" i="2"/>
  <c r="N22" i="2"/>
  <c r="M22" i="2"/>
  <c r="L22" i="2"/>
  <c r="K22" i="2"/>
  <c r="I22" i="2"/>
  <c r="U22" i="2" s="1"/>
  <c r="Y190" i="2"/>
  <c r="W190" i="2"/>
  <c r="V190" i="2"/>
  <c r="U190" i="2"/>
  <c r="T190" i="2"/>
  <c r="S190" i="2"/>
  <c r="R190" i="2"/>
  <c r="Q190" i="2"/>
  <c r="P190" i="2"/>
  <c r="O190" i="2"/>
  <c r="N190" i="2"/>
  <c r="M190" i="2"/>
  <c r="L190" i="2"/>
  <c r="K190" i="2"/>
  <c r="I190" i="2"/>
  <c r="H190" i="2" s="1"/>
  <c r="Y140" i="2"/>
  <c r="W140" i="2"/>
  <c r="V140" i="2"/>
  <c r="U140" i="2"/>
  <c r="T140" i="2"/>
  <c r="S140" i="2"/>
  <c r="R140" i="2"/>
  <c r="Q140" i="2"/>
  <c r="P140" i="2"/>
  <c r="O140" i="2"/>
  <c r="N140" i="2"/>
  <c r="M140" i="2"/>
  <c r="L140" i="2"/>
  <c r="K140" i="2"/>
  <c r="I140" i="2"/>
  <c r="H140" i="2" s="1"/>
  <c r="Y100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I100" i="2"/>
  <c r="H100" i="2" s="1"/>
  <c r="Y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I60" i="2"/>
  <c r="H60" i="2" s="1"/>
  <c r="Y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I21" i="2"/>
  <c r="H21" i="2" s="1"/>
  <c r="Y192" i="2"/>
  <c r="W192" i="2"/>
  <c r="V192" i="2"/>
  <c r="U192" i="2"/>
  <c r="T192" i="2"/>
  <c r="S192" i="2"/>
  <c r="R192" i="2"/>
  <c r="Q192" i="2"/>
  <c r="P192" i="2"/>
  <c r="O192" i="2"/>
  <c r="N192" i="2"/>
  <c r="M192" i="2"/>
  <c r="L192" i="2"/>
  <c r="K192" i="2"/>
  <c r="I192" i="2"/>
  <c r="H192" i="2" s="1"/>
  <c r="Y138" i="2"/>
  <c r="W138" i="2"/>
  <c r="V138" i="2"/>
  <c r="U138" i="2"/>
  <c r="T138" i="2"/>
  <c r="S138" i="2"/>
  <c r="R138" i="2"/>
  <c r="Q138" i="2"/>
  <c r="P138" i="2"/>
  <c r="O138" i="2"/>
  <c r="N138" i="2"/>
  <c r="M138" i="2"/>
  <c r="L138" i="2"/>
  <c r="K138" i="2"/>
  <c r="I138" i="2"/>
  <c r="H138" i="2" s="1"/>
  <c r="Y99" i="2"/>
  <c r="W99" i="2"/>
  <c r="V99" i="2"/>
  <c r="U99" i="2"/>
  <c r="T99" i="2"/>
  <c r="S99" i="2"/>
  <c r="R99" i="2"/>
  <c r="Q99" i="2"/>
  <c r="P99" i="2"/>
  <c r="O99" i="2"/>
  <c r="N99" i="2"/>
  <c r="M99" i="2"/>
  <c r="L99" i="2"/>
  <c r="K99" i="2"/>
  <c r="I99" i="2"/>
  <c r="H99" i="2" s="1"/>
  <c r="Y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I59" i="2"/>
  <c r="H59" i="2" s="1"/>
  <c r="Y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I20" i="2"/>
  <c r="H20" i="2" s="1"/>
  <c r="Y193" i="2"/>
  <c r="W193" i="2"/>
  <c r="V193" i="2"/>
  <c r="U193" i="2"/>
  <c r="T193" i="2"/>
  <c r="S193" i="2"/>
  <c r="R193" i="2"/>
  <c r="Q193" i="2"/>
  <c r="P193" i="2"/>
  <c r="O193" i="2"/>
  <c r="N193" i="2"/>
  <c r="M193" i="2"/>
  <c r="L193" i="2"/>
  <c r="K193" i="2"/>
  <c r="I193" i="2"/>
  <c r="H193" i="2" s="1"/>
  <c r="Y137" i="2"/>
  <c r="W137" i="2"/>
  <c r="V137" i="2"/>
  <c r="U137" i="2"/>
  <c r="T137" i="2"/>
  <c r="S137" i="2"/>
  <c r="R137" i="2"/>
  <c r="Q137" i="2"/>
  <c r="P137" i="2"/>
  <c r="O137" i="2"/>
  <c r="N137" i="2"/>
  <c r="M137" i="2"/>
  <c r="L137" i="2"/>
  <c r="K137" i="2"/>
  <c r="I137" i="2"/>
  <c r="H137" i="2" s="1"/>
  <c r="Y98" i="2"/>
  <c r="W98" i="2"/>
  <c r="V98" i="2"/>
  <c r="U98" i="2"/>
  <c r="T98" i="2"/>
  <c r="S98" i="2"/>
  <c r="R98" i="2"/>
  <c r="Q98" i="2"/>
  <c r="P98" i="2"/>
  <c r="O98" i="2"/>
  <c r="N98" i="2"/>
  <c r="M98" i="2"/>
  <c r="L98" i="2"/>
  <c r="K98" i="2"/>
  <c r="I98" i="2"/>
  <c r="H98" i="2" s="1"/>
  <c r="Y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I58" i="2"/>
  <c r="H58" i="2" s="1"/>
  <c r="Y194" i="2"/>
  <c r="W194" i="2"/>
  <c r="V194" i="2"/>
  <c r="T194" i="2"/>
  <c r="S194" i="2"/>
  <c r="R194" i="2"/>
  <c r="Q194" i="2"/>
  <c r="P194" i="2"/>
  <c r="O194" i="2"/>
  <c r="N194" i="2"/>
  <c r="M194" i="2"/>
  <c r="L194" i="2"/>
  <c r="K194" i="2"/>
  <c r="I194" i="2"/>
  <c r="U194" i="2" s="1"/>
  <c r="Y136" i="2"/>
  <c r="W136" i="2"/>
  <c r="V136" i="2"/>
  <c r="T136" i="2"/>
  <c r="S136" i="2"/>
  <c r="R136" i="2"/>
  <c r="Q136" i="2"/>
  <c r="P136" i="2"/>
  <c r="O136" i="2"/>
  <c r="N136" i="2"/>
  <c r="M136" i="2"/>
  <c r="L136" i="2"/>
  <c r="K136" i="2"/>
  <c r="I136" i="2"/>
  <c r="Y97" i="2"/>
  <c r="W97" i="2"/>
  <c r="V97" i="2"/>
  <c r="T97" i="2"/>
  <c r="S97" i="2"/>
  <c r="R97" i="2"/>
  <c r="Q97" i="2"/>
  <c r="P97" i="2"/>
  <c r="O97" i="2"/>
  <c r="N97" i="2"/>
  <c r="M97" i="2"/>
  <c r="L97" i="2"/>
  <c r="K97" i="2"/>
  <c r="I97" i="2"/>
  <c r="U97" i="2" s="1"/>
  <c r="Y57" i="2"/>
  <c r="W57" i="2"/>
  <c r="V57" i="2"/>
  <c r="T57" i="2"/>
  <c r="S57" i="2"/>
  <c r="R57" i="2"/>
  <c r="Q57" i="2"/>
  <c r="P57" i="2"/>
  <c r="O57" i="2"/>
  <c r="N57" i="2"/>
  <c r="M57" i="2"/>
  <c r="L57" i="2"/>
  <c r="K57" i="2"/>
  <c r="I57" i="2"/>
  <c r="U57" i="2" s="1"/>
  <c r="Y18" i="2"/>
  <c r="W18" i="2"/>
  <c r="V18" i="2"/>
  <c r="T18" i="2"/>
  <c r="S18" i="2"/>
  <c r="R18" i="2"/>
  <c r="Q18" i="2"/>
  <c r="P18" i="2"/>
  <c r="O18" i="2"/>
  <c r="N18" i="2"/>
  <c r="M18" i="2"/>
  <c r="L18" i="2"/>
  <c r="K18" i="2"/>
  <c r="I18" i="2"/>
  <c r="U18" i="2" s="1"/>
  <c r="Y195" i="2"/>
  <c r="W195" i="2"/>
  <c r="V195" i="2"/>
  <c r="T195" i="2"/>
  <c r="S195" i="2"/>
  <c r="R195" i="2"/>
  <c r="Q195" i="2"/>
  <c r="P195" i="2"/>
  <c r="O195" i="2"/>
  <c r="N195" i="2"/>
  <c r="M195" i="2"/>
  <c r="L195" i="2"/>
  <c r="K195" i="2"/>
  <c r="I195" i="2"/>
  <c r="Y135" i="2"/>
  <c r="W135" i="2"/>
  <c r="V135" i="2"/>
  <c r="T135" i="2"/>
  <c r="S135" i="2"/>
  <c r="R135" i="2"/>
  <c r="Q135" i="2"/>
  <c r="P135" i="2"/>
  <c r="O135" i="2"/>
  <c r="N135" i="2"/>
  <c r="M135" i="2"/>
  <c r="L135" i="2"/>
  <c r="K135" i="2"/>
  <c r="I135" i="2"/>
  <c r="U135" i="2" s="1"/>
  <c r="Y96" i="2"/>
  <c r="W96" i="2"/>
  <c r="V96" i="2"/>
  <c r="T96" i="2"/>
  <c r="S96" i="2"/>
  <c r="R96" i="2"/>
  <c r="Q96" i="2"/>
  <c r="P96" i="2"/>
  <c r="O96" i="2"/>
  <c r="N96" i="2"/>
  <c r="M96" i="2"/>
  <c r="L96" i="2"/>
  <c r="K96" i="2"/>
  <c r="I96" i="2"/>
  <c r="U96" i="2" s="1"/>
  <c r="Y56" i="2"/>
  <c r="W56" i="2"/>
  <c r="V56" i="2"/>
  <c r="T56" i="2"/>
  <c r="S56" i="2"/>
  <c r="R56" i="2"/>
  <c r="Q56" i="2"/>
  <c r="P56" i="2"/>
  <c r="O56" i="2"/>
  <c r="N56" i="2"/>
  <c r="M56" i="2"/>
  <c r="L56" i="2"/>
  <c r="K56" i="2"/>
  <c r="I56" i="2"/>
  <c r="U56" i="2" s="1"/>
  <c r="Y17" i="2"/>
  <c r="W17" i="2"/>
  <c r="V17" i="2"/>
  <c r="T17" i="2"/>
  <c r="S17" i="2"/>
  <c r="R17" i="2"/>
  <c r="Q17" i="2"/>
  <c r="P17" i="2"/>
  <c r="O17" i="2"/>
  <c r="N17" i="2"/>
  <c r="M17" i="2"/>
  <c r="L17" i="2"/>
  <c r="K17" i="2"/>
  <c r="I17" i="2"/>
  <c r="Y196" i="2"/>
  <c r="W196" i="2"/>
  <c r="V196" i="2"/>
  <c r="T196" i="2"/>
  <c r="S196" i="2"/>
  <c r="R196" i="2"/>
  <c r="Q196" i="2"/>
  <c r="P196" i="2"/>
  <c r="O196" i="2"/>
  <c r="N196" i="2"/>
  <c r="M196" i="2"/>
  <c r="L196" i="2"/>
  <c r="K196" i="2"/>
  <c r="I196" i="2"/>
  <c r="U196" i="2" s="1"/>
  <c r="Y134" i="2"/>
  <c r="W134" i="2"/>
  <c r="V134" i="2"/>
  <c r="T134" i="2"/>
  <c r="S134" i="2"/>
  <c r="R134" i="2"/>
  <c r="Q134" i="2"/>
  <c r="P134" i="2"/>
  <c r="O134" i="2"/>
  <c r="N134" i="2"/>
  <c r="M134" i="2"/>
  <c r="L134" i="2"/>
  <c r="K134" i="2"/>
  <c r="I134" i="2"/>
  <c r="U134" i="2" s="1"/>
  <c r="Y95" i="2"/>
  <c r="W95" i="2"/>
  <c r="V95" i="2"/>
  <c r="T95" i="2"/>
  <c r="S95" i="2"/>
  <c r="R95" i="2"/>
  <c r="Q95" i="2"/>
  <c r="P95" i="2"/>
  <c r="O95" i="2"/>
  <c r="N95" i="2"/>
  <c r="M95" i="2"/>
  <c r="L95" i="2"/>
  <c r="K95" i="2"/>
  <c r="I95" i="2"/>
  <c r="U95" i="2" s="1"/>
  <c r="Y55" i="2"/>
  <c r="W55" i="2"/>
  <c r="V55" i="2"/>
  <c r="T55" i="2"/>
  <c r="S55" i="2"/>
  <c r="R55" i="2"/>
  <c r="Q55" i="2"/>
  <c r="P55" i="2"/>
  <c r="O55" i="2"/>
  <c r="N55" i="2"/>
  <c r="M55" i="2"/>
  <c r="L55" i="2"/>
  <c r="K55" i="2"/>
  <c r="I55" i="2"/>
  <c r="Y16" i="2"/>
  <c r="W16" i="2"/>
  <c r="V16" i="2"/>
  <c r="T16" i="2"/>
  <c r="S16" i="2"/>
  <c r="R16" i="2"/>
  <c r="Q16" i="2"/>
  <c r="P16" i="2"/>
  <c r="O16" i="2"/>
  <c r="N16" i="2"/>
  <c r="M16" i="2"/>
  <c r="L16" i="2"/>
  <c r="K16" i="2"/>
  <c r="I16" i="2"/>
  <c r="U16" i="2" s="1"/>
  <c r="Y197" i="2"/>
  <c r="W197" i="2"/>
  <c r="V197" i="2"/>
  <c r="T197" i="2"/>
  <c r="S197" i="2"/>
  <c r="R197" i="2"/>
  <c r="Q197" i="2"/>
  <c r="P197" i="2"/>
  <c r="O197" i="2"/>
  <c r="N197" i="2"/>
  <c r="M197" i="2"/>
  <c r="L197" i="2"/>
  <c r="K197" i="2"/>
  <c r="I197" i="2"/>
  <c r="U197" i="2" s="1"/>
  <c r="Y133" i="2"/>
  <c r="W133" i="2"/>
  <c r="V133" i="2"/>
  <c r="T133" i="2"/>
  <c r="S133" i="2"/>
  <c r="R133" i="2"/>
  <c r="Q133" i="2"/>
  <c r="P133" i="2"/>
  <c r="O133" i="2"/>
  <c r="N133" i="2"/>
  <c r="M133" i="2"/>
  <c r="L133" i="2"/>
  <c r="K133" i="2"/>
  <c r="I133" i="2"/>
  <c r="U133" i="2" s="1"/>
  <c r="Y94" i="2"/>
  <c r="W94" i="2"/>
  <c r="V94" i="2"/>
  <c r="T94" i="2"/>
  <c r="S94" i="2"/>
  <c r="R94" i="2"/>
  <c r="Q94" i="2"/>
  <c r="P94" i="2"/>
  <c r="O94" i="2"/>
  <c r="N94" i="2"/>
  <c r="M94" i="2"/>
  <c r="L94" i="2"/>
  <c r="K94" i="2"/>
  <c r="I94" i="2"/>
  <c r="Y54" i="2"/>
  <c r="W54" i="2"/>
  <c r="V54" i="2"/>
  <c r="T54" i="2"/>
  <c r="S54" i="2"/>
  <c r="R54" i="2"/>
  <c r="Q54" i="2"/>
  <c r="P54" i="2"/>
  <c r="O54" i="2"/>
  <c r="N54" i="2"/>
  <c r="M54" i="2"/>
  <c r="L54" i="2"/>
  <c r="K54" i="2"/>
  <c r="I54" i="2"/>
  <c r="U54" i="2" s="1"/>
  <c r="Y15" i="2"/>
  <c r="W15" i="2"/>
  <c r="V15" i="2"/>
  <c r="T15" i="2"/>
  <c r="S15" i="2"/>
  <c r="R15" i="2"/>
  <c r="Q15" i="2"/>
  <c r="P15" i="2"/>
  <c r="O15" i="2"/>
  <c r="N15" i="2"/>
  <c r="M15" i="2"/>
  <c r="L15" i="2"/>
  <c r="K15" i="2"/>
  <c r="I15" i="2"/>
  <c r="U15" i="2" s="1"/>
  <c r="Y198" i="2"/>
  <c r="W198" i="2"/>
  <c r="V198" i="2"/>
  <c r="T198" i="2"/>
  <c r="S198" i="2"/>
  <c r="R198" i="2"/>
  <c r="Q198" i="2"/>
  <c r="P198" i="2"/>
  <c r="O198" i="2"/>
  <c r="N198" i="2"/>
  <c r="M198" i="2"/>
  <c r="L198" i="2"/>
  <c r="K198" i="2"/>
  <c r="I198" i="2"/>
  <c r="U198" i="2" s="1"/>
  <c r="Y132" i="2"/>
  <c r="W132" i="2"/>
  <c r="V132" i="2"/>
  <c r="T132" i="2"/>
  <c r="S132" i="2"/>
  <c r="R132" i="2"/>
  <c r="Q132" i="2"/>
  <c r="P132" i="2"/>
  <c r="O132" i="2"/>
  <c r="N132" i="2"/>
  <c r="M132" i="2"/>
  <c r="L132" i="2"/>
  <c r="K132" i="2"/>
  <c r="I132" i="2"/>
  <c r="Y93" i="2"/>
  <c r="W93" i="2"/>
  <c r="V93" i="2"/>
  <c r="T93" i="2"/>
  <c r="S93" i="2"/>
  <c r="R93" i="2"/>
  <c r="Q93" i="2"/>
  <c r="P93" i="2"/>
  <c r="O93" i="2"/>
  <c r="N93" i="2"/>
  <c r="M93" i="2"/>
  <c r="L93" i="2"/>
  <c r="K93" i="2"/>
  <c r="I93" i="2"/>
  <c r="U93" i="2" s="1"/>
  <c r="Y53" i="2"/>
  <c r="W53" i="2"/>
  <c r="V53" i="2"/>
  <c r="T53" i="2"/>
  <c r="S53" i="2"/>
  <c r="R53" i="2"/>
  <c r="Q53" i="2"/>
  <c r="P53" i="2"/>
  <c r="O53" i="2"/>
  <c r="N53" i="2"/>
  <c r="M53" i="2"/>
  <c r="L53" i="2"/>
  <c r="K53" i="2"/>
  <c r="I53" i="2"/>
  <c r="U53" i="2" s="1"/>
  <c r="Y14" i="2"/>
  <c r="W14" i="2"/>
  <c r="V14" i="2"/>
  <c r="T14" i="2"/>
  <c r="S14" i="2"/>
  <c r="R14" i="2"/>
  <c r="Q14" i="2"/>
  <c r="P14" i="2"/>
  <c r="O14" i="2"/>
  <c r="N14" i="2"/>
  <c r="M14" i="2"/>
  <c r="L14" i="2"/>
  <c r="K14" i="2"/>
  <c r="I14" i="2"/>
  <c r="U14" i="2" s="1"/>
  <c r="Y199" i="2"/>
  <c r="W199" i="2"/>
  <c r="V199" i="2"/>
  <c r="T199" i="2"/>
  <c r="S199" i="2"/>
  <c r="R199" i="2"/>
  <c r="Q199" i="2"/>
  <c r="P199" i="2"/>
  <c r="O199" i="2"/>
  <c r="N199" i="2"/>
  <c r="M199" i="2"/>
  <c r="L199" i="2"/>
  <c r="K199" i="2"/>
  <c r="I199" i="2"/>
  <c r="Y131" i="2"/>
  <c r="W131" i="2"/>
  <c r="V131" i="2"/>
  <c r="T131" i="2"/>
  <c r="S131" i="2"/>
  <c r="R131" i="2"/>
  <c r="Q131" i="2"/>
  <c r="P131" i="2"/>
  <c r="O131" i="2"/>
  <c r="N131" i="2"/>
  <c r="M131" i="2"/>
  <c r="L131" i="2"/>
  <c r="K131" i="2"/>
  <c r="I131" i="2"/>
  <c r="U131" i="2" s="1"/>
  <c r="Y92" i="2"/>
  <c r="W92" i="2"/>
  <c r="V92" i="2"/>
  <c r="T92" i="2"/>
  <c r="S92" i="2"/>
  <c r="R92" i="2"/>
  <c r="Q92" i="2"/>
  <c r="P92" i="2"/>
  <c r="O92" i="2"/>
  <c r="N92" i="2"/>
  <c r="M92" i="2"/>
  <c r="L92" i="2"/>
  <c r="K92" i="2"/>
  <c r="I92" i="2"/>
  <c r="U92" i="2" s="1"/>
  <c r="Y52" i="2"/>
  <c r="W52" i="2"/>
  <c r="V52" i="2"/>
  <c r="T52" i="2"/>
  <c r="S52" i="2"/>
  <c r="R52" i="2"/>
  <c r="Q52" i="2"/>
  <c r="P52" i="2"/>
  <c r="O52" i="2"/>
  <c r="N52" i="2"/>
  <c r="M52" i="2"/>
  <c r="L52" i="2"/>
  <c r="K52" i="2"/>
  <c r="I52" i="2"/>
  <c r="U52" i="2" s="1"/>
  <c r="Y13" i="2"/>
  <c r="W13" i="2"/>
  <c r="V13" i="2"/>
  <c r="T13" i="2"/>
  <c r="S13" i="2"/>
  <c r="R13" i="2"/>
  <c r="Q13" i="2"/>
  <c r="P13" i="2"/>
  <c r="O13" i="2"/>
  <c r="N13" i="2"/>
  <c r="M13" i="2"/>
  <c r="L13" i="2"/>
  <c r="K13" i="2"/>
  <c r="I13" i="2"/>
  <c r="U13" i="2" s="1"/>
  <c r="Y200" i="2"/>
  <c r="W200" i="2"/>
  <c r="V200" i="2"/>
  <c r="T200" i="2"/>
  <c r="S200" i="2"/>
  <c r="R200" i="2"/>
  <c r="Q200" i="2"/>
  <c r="P200" i="2"/>
  <c r="O200" i="2"/>
  <c r="N200" i="2"/>
  <c r="M200" i="2"/>
  <c r="L200" i="2"/>
  <c r="K200" i="2"/>
  <c r="I200" i="2"/>
  <c r="U200" i="2" s="1"/>
  <c r="Y130" i="2"/>
  <c r="W130" i="2"/>
  <c r="V130" i="2"/>
  <c r="T130" i="2"/>
  <c r="S130" i="2"/>
  <c r="R130" i="2"/>
  <c r="Q130" i="2"/>
  <c r="P130" i="2"/>
  <c r="O130" i="2"/>
  <c r="N130" i="2"/>
  <c r="M130" i="2"/>
  <c r="L130" i="2"/>
  <c r="K130" i="2"/>
  <c r="I130" i="2"/>
  <c r="U130" i="2" s="1"/>
  <c r="Y91" i="2"/>
  <c r="W91" i="2"/>
  <c r="V91" i="2"/>
  <c r="T91" i="2"/>
  <c r="S91" i="2"/>
  <c r="R91" i="2"/>
  <c r="Q91" i="2"/>
  <c r="P91" i="2"/>
  <c r="O91" i="2"/>
  <c r="N91" i="2"/>
  <c r="M91" i="2"/>
  <c r="L91" i="2"/>
  <c r="K91" i="2"/>
  <c r="I91" i="2"/>
  <c r="Y12" i="2"/>
  <c r="W12" i="2"/>
  <c r="V12" i="2"/>
  <c r="T12" i="2"/>
  <c r="S12" i="2"/>
  <c r="R12" i="2"/>
  <c r="Q12" i="2"/>
  <c r="P12" i="2"/>
  <c r="O12" i="2"/>
  <c r="N12" i="2"/>
  <c r="M12" i="2"/>
  <c r="L12" i="2"/>
  <c r="K12" i="2"/>
  <c r="I12" i="2"/>
  <c r="U12" i="2" s="1"/>
  <c r="Y201" i="2"/>
  <c r="W201" i="2"/>
  <c r="V201" i="2"/>
  <c r="T201" i="2"/>
  <c r="S201" i="2"/>
  <c r="R201" i="2"/>
  <c r="Q201" i="2"/>
  <c r="P201" i="2"/>
  <c r="O201" i="2"/>
  <c r="N201" i="2"/>
  <c r="M201" i="2"/>
  <c r="L201" i="2"/>
  <c r="K201" i="2"/>
  <c r="I201" i="2"/>
  <c r="U201" i="2" s="1"/>
  <c r="Y129" i="2"/>
  <c r="W129" i="2"/>
  <c r="V129" i="2"/>
  <c r="T129" i="2"/>
  <c r="S129" i="2"/>
  <c r="R129" i="2"/>
  <c r="Q129" i="2"/>
  <c r="P129" i="2"/>
  <c r="O129" i="2"/>
  <c r="N129" i="2"/>
  <c r="M129" i="2"/>
  <c r="L129" i="2"/>
  <c r="K129" i="2"/>
  <c r="I129" i="2"/>
  <c r="U129" i="2" s="1"/>
  <c r="Y90" i="2"/>
  <c r="W90" i="2"/>
  <c r="V90" i="2"/>
  <c r="T90" i="2"/>
  <c r="S90" i="2"/>
  <c r="R90" i="2"/>
  <c r="Q90" i="2"/>
  <c r="P90" i="2"/>
  <c r="O90" i="2"/>
  <c r="N90" i="2"/>
  <c r="M90" i="2"/>
  <c r="L90" i="2"/>
  <c r="K90" i="2"/>
  <c r="I90" i="2"/>
  <c r="U90" i="2" s="1"/>
  <c r="Y50" i="2"/>
  <c r="W50" i="2"/>
  <c r="V50" i="2"/>
  <c r="T50" i="2"/>
  <c r="S50" i="2"/>
  <c r="R50" i="2"/>
  <c r="Q50" i="2"/>
  <c r="P50" i="2"/>
  <c r="O50" i="2"/>
  <c r="N50" i="2"/>
  <c r="M50" i="2"/>
  <c r="L50" i="2"/>
  <c r="K50" i="2"/>
  <c r="I50" i="2"/>
  <c r="U50" i="2" s="1"/>
  <c r="Y11" i="2"/>
  <c r="W11" i="2"/>
  <c r="V11" i="2"/>
  <c r="T11" i="2"/>
  <c r="S11" i="2"/>
  <c r="R11" i="2"/>
  <c r="Q11" i="2"/>
  <c r="P11" i="2"/>
  <c r="O11" i="2"/>
  <c r="N11" i="2"/>
  <c r="M11" i="2"/>
  <c r="L11" i="2"/>
  <c r="K11" i="2"/>
  <c r="I11" i="2"/>
  <c r="Y202" i="2"/>
  <c r="W202" i="2"/>
  <c r="V202" i="2"/>
  <c r="T202" i="2"/>
  <c r="S202" i="2"/>
  <c r="R202" i="2"/>
  <c r="Q202" i="2"/>
  <c r="P202" i="2"/>
  <c r="O202" i="2"/>
  <c r="N202" i="2"/>
  <c r="M202" i="2"/>
  <c r="L202" i="2"/>
  <c r="K202" i="2"/>
  <c r="I202" i="2"/>
  <c r="U202" i="2" s="1"/>
  <c r="Y128" i="2"/>
  <c r="W128" i="2"/>
  <c r="V128" i="2"/>
  <c r="T128" i="2"/>
  <c r="S128" i="2"/>
  <c r="R128" i="2"/>
  <c r="Q128" i="2"/>
  <c r="P128" i="2"/>
  <c r="O128" i="2"/>
  <c r="N128" i="2"/>
  <c r="M128" i="2"/>
  <c r="L128" i="2"/>
  <c r="K128" i="2"/>
  <c r="I128" i="2"/>
  <c r="U128" i="2" s="1"/>
  <c r="Y89" i="2"/>
  <c r="W89" i="2"/>
  <c r="V89" i="2"/>
  <c r="T89" i="2"/>
  <c r="S89" i="2"/>
  <c r="R89" i="2"/>
  <c r="Q89" i="2"/>
  <c r="P89" i="2"/>
  <c r="O89" i="2"/>
  <c r="N89" i="2"/>
  <c r="M89" i="2"/>
  <c r="L89" i="2"/>
  <c r="K89" i="2"/>
  <c r="I89" i="2"/>
  <c r="U89" i="2" s="1"/>
  <c r="Y49" i="2"/>
  <c r="W49" i="2"/>
  <c r="V49" i="2"/>
  <c r="T49" i="2"/>
  <c r="S49" i="2"/>
  <c r="R49" i="2"/>
  <c r="Q49" i="2"/>
  <c r="P49" i="2"/>
  <c r="O49" i="2"/>
  <c r="N49" i="2"/>
  <c r="M49" i="2"/>
  <c r="L49" i="2"/>
  <c r="K49" i="2"/>
  <c r="I49" i="2"/>
  <c r="Y10" i="2"/>
  <c r="W10" i="2"/>
  <c r="V10" i="2"/>
  <c r="T10" i="2"/>
  <c r="S10" i="2"/>
  <c r="R10" i="2"/>
  <c r="Q10" i="2"/>
  <c r="P10" i="2"/>
  <c r="O10" i="2"/>
  <c r="N10" i="2"/>
  <c r="M10" i="2"/>
  <c r="L10" i="2"/>
  <c r="K10" i="2"/>
  <c r="I10" i="2"/>
  <c r="U10" i="2" s="1"/>
  <c r="Y203" i="2"/>
  <c r="W203" i="2"/>
  <c r="V203" i="2"/>
  <c r="T203" i="2"/>
  <c r="S203" i="2"/>
  <c r="R203" i="2"/>
  <c r="Q203" i="2"/>
  <c r="P203" i="2"/>
  <c r="O203" i="2"/>
  <c r="N203" i="2"/>
  <c r="M203" i="2"/>
  <c r="L203" i="2"/>
  <c r="K203" i="2"/>
  <c r="I203" i="2"/>
  <c r="U203" i="2" s="1"/>
  <c r="Y127" i="2"/>
  <c r="W127" i="2"/>
  <c r="V127" i="2"/>
  <c r="T127" i="2"/>
  <c r="S127" i="2"/>
  <c r="R127" i="2"/>
  <c r="Q127" i="2"/>
  <c r="P127" i="2"/>
  <c r="O127" i="2"/>
  <c r="N127" i="2"/>
  <c r="M127" i="2"/>
  <c r="L127" i="2"/>
  <c r="K127" i="2"/>
  <c r="I127" i="2"/>
  <c r="U127" i="2" s="1"/>
  <c r="Y88" i="2"/>
  <c r="W88" i="2"/>
  <c r="V88" i="2"/>
  <c r="T88" i="2"/>
  <c r="S88" i="2"/>
  <c r="R88" i="2"/>
  <c r="Q88" i="2"/>
  <c r="P88" i="2"/>
  <c r="O88" i="2"/>
  <c r="N88" i="2"/>
  <c r="M88" i="2"/>
  <c r="L88" i="2"/>
  <c r="K88" i="2"/>
  <c r="I88" i="2"/>
  <c r="Y48" i="2"/>
  <c r="W48" i="2"/>
  <c r="V48" i="2"/>
  <c r="T48" i="2"/>
  <c r="S48" i="2"/>
  <c r="R48" i="2"/>
  <c r="Q48" i="2"/>
  <c r="P48" i="2"/>
  <c r="O48" i="2"/>
  <c r="N48" i="2"/>
  <c r="M48" i="2"/>
  <c r="L48" i="2"/>
  <c r="K48" i="2"/>
  <c r="I48" i="2"/>
  <c r="U48" i="2" s="1"/>
  <c r="Y9" i="2"/>
  <c r="W9" i="2"/>
  <c r="V9" i="2"/>
  <c r="T9" i="2"/>
  <c r="S9" i="2"/>
  <c r="R9" i="2"/>
  <c r="Q9" i="2"/>
  <c r="P9" i="2"/>
  <c r="O9" i="2"/>
  <c r="N9" i="2"/>
  <c r="M9" i="2"/>
  <c r="L9" i="2"/>
  <c r="K9" i="2"/>
  <c r="I9" i="2"/>
  <c r="U9" i="2" s="1"/>
  <c r="Y204" i="2"/>
  <c r="W204" i="2"/>
  <c r="V204" i="2"/>
  <c r="T204" i="2"/>
  <c r="S204" i="2"/>
  <c r="R204" i="2"/>
  <c r="Q204" i="2"/>
  <c r="P204" i="2"/>
  <c r="O204" i="2"/>
  <c r="N204" i="2"/>
  <c r="M204" i="2"/>
  <c r="L204" i="2"/>
  <c r="K204" i="2"/>
  <c r="I204" i="2"/>
  <c r="U204" i="2" s="1"/>
  <c r="Y126" i="2"/>
  <c r="W126" i="2"/>
  <c r="V126" i="2"/>
  <c r="T126" i="2"/>
  <c r="S126" i="2"/>
  <c r="R126" i="2"/>
  <c r="Q126" i="2"/>
  <c r="P126" i="2"/>
  <c r="O126" i="2"/>
  <c r="N126" i="2"/>
  <c r="M126" i="2"/>
  <c r="L126" i="2"/>
  <c r="K126" i="2"/>
  <c r="I126" i="2"/>
  <c r="U126" i="2" s="1"/>
  <c r="Y87" i="2"/>
  <c r="W87" i="2"/>
  <c r="V87" i="2"/>
  <c r="T87" i="2"/>
  <c r="S87" i="2"/>
  <c r="R87" i="2"/>
  <c r="Q87" i="2"/>
  <c r="P87" i="2"/>
  <c r="O87" i="2"/>
  <c r="N87" i="2"/>
  <c r="M87" i="2"/>
  <c r="L87" i="2"/>
  <c r="K87" i="2"/>
  <c r="I87" i="2"/>
  <c r="U87" i="2" s="1"/>
  <c r="Y6" i="2"/>
  <c r="W6" i="2"/>
  <c r="V6" i="2"/>
  <c r="T6" i="2"/>
  <c r="S6" i="2"/>
  <c r="R6" i="2"/>
  <c r="Q6" i="2"/>
  <c r="P6" i="2"/>
  <c r="O6" i="2"/>
  <c r="N6" i="2"/>
  <c r="M6" i="2"/>
  <c r="L6" i="2"/>
  <c r="K6" i="2"/>
  <c r="I6" i="2"/>
  <c r="U6" i="2" s="1"/>
  <c r="Z13" i="1"/>
  <c r="X13" i="1"/>
  <c r="W13" i="1"/>
  <c r="V13" i="1"/>
  <c r="U13" i="1"/>
  <c r="S13" i="1"/>
  <c r="R13" i="1"/>
  <c r="Q13" i="1"/>
  <c r="P13" i="1"/>
  <c r="O13" i="1"/>
  <c r="N13" i="1"/>
  <c r="M13" i="1"/>
  <c r="L13" i="1"/>
  <c r="J13" i="1"/>
  <c r="T13" i="1" s="1"/>
  <c r="Z12" i="1"/>
  <c r="X12" i="1"/>
  <c r="W12" i="1"/>
  <c r="V12" i="1"/>
  <c r="U12" i="1"/>
  <c r="S12" i="1"/>
  <c r="R12" i="1"/>
  <c r="Q12" i="1"/>
  <c r="P12" i="1"/>
  <c r="O12" i="1"/>
  <c r="N12" i="1"/>
  <c r="M12" i="1"/>
  <c r="L12" i="1"/>
  <c r="J12" i="1"/>
  <c r="T12" i="1" s="1"/>
  <c r="Z11" i="1"/>
  <c r="X11" i="1"/>
  <c r="W11" i="1"/>
  <c r="V11" i="1"/>
  <c r="U11" i="1"/>
  <c r="S11" i="1"/>
  <c r="R11" i="1"/>
  <c r="Q11" i="1"/>
  <c r="P11" i="1"/>
  <c r="O11" i="1"/>
  <c r="N11" i="1"/>
  <c r="M11" i="1"/>
  <c r="L11" i="1"/>
  <c r="J11" i="1"/>
  <c r="T11" i="1" s="1"/>
  <c r="Z22" i="1"/>
  <c r="X22" i="1"/>
  <c r="W22" i="1"/>
  <c r="V22" i="1"/>
  <c r="U22" i="1"/>
  <c r="S22" i="1"/>
  <c r="R22" i="1"/>
  <c r="Q22" i="1"/>
  <c r="P22" i="1"/>
  <c r="O22" i="1"/>
  <c r="N22" i="1"/>
  <c r="M22" i="1"/>
  <c r="L22" i="1"/>
  <c r="J22" i="1"/>
  <c r="I22" i="1" s="1"/>
  <c r="Z14" i="1"/>
  <c r="X14" i="1"/>
  <c r="W14" i="1"/>
  <c r="V14" i="1"/>
  <c r="U14" i="1"/>
  <c r="S14" i="1"/>
  <c r="R14" i="1"/>
  <c r="Q14" i="1"/>
  <c r="P14" i="1"/>
  <c r="O14" i="1"/>
  <c r="N14" i="1"/>
  <c r="M14" i="1"/>
  <c r="L14" i="1"/>
  <c r="J14" i="1"/>
  <c r="I14" i="1" s="1"/>
  <c r="Z10" i="1"/>
  <c r="X10" i="1"/>
  <c r="W10" i="1"/>
  <c r="V10" i="1"/>
  <c r="U10" i="1"/>
  <c r="S10" i="1"/>
  <c r="R10" i="1"/>
  <c r="Q10" i="1"/>
  <c r="P10" i="1"/>
  <c r="O10" i="1"/>
  <c r="N10" i="1"/>
  <c r="M10" i="1"/>
  <c r="L10" i="1"/>
  <c r="J10" i="1"/>
  <c r="T10" i="1" s="1"/>
  <c r="Z17" i="1"/>
  <c r="X17" i="1"/>
  <c r="W17" i="1"/>
  <c r="V17" i="1"/>
  <c r="U17" i="1"/>
  <c r="S17" i="1"/>
  <c r="R17" i="1"/>
  <c r="Q17" i="1"/>
  <c r="P17" i="1"/>
  <c r="O17" i="1"/>
  <c r="N17" i="1"/>
  <c r="M17" i="1"/>
  <c r="L17" i="1"/>
  <c r="J17" i="1"/>
  <c r="T17" i="1" s="1"/>
  <c r="Z21" i="1"/>
  <c r="X21" i="1"/>
  <c r="W21" i="1"/>
  <c r="V21" i="1"/>
  <c r="U21" i="1"/>
  <c r="S21" i="1"/>
  <c r="R21" i="1"/>
  <c r="Q21" i="1"/>
  <c r="P21" i="1"/>
  <c r="O21" i="1"/>
  <c r="N21" i="1"/>
  <c r="M21" i="1"/>
  <c r="L21" i="1"/>
  <c r="J21" i="1"/>
  <c r="I21" i="1" s="1"/>
  <c r="Z9" i="1"/>
  <c r="X9" i="1"/>
  <c r="W9" i="1"/>
  <c r="V9" i="1"/>
  <c r="U9" i="1"/>
  <c r="S9" i="1"/>
  <c r="R9" i="1"/>
  <c r="Q9" i="1"/>
  <c r="P9" i="1"/>
  <c r="O9" i="1"/>
  <c r="N9" i="1"/>
  <c r="M9" i="1"/>
  <c r="L9" i="1"/>
  <c r="J9" i="1"/>
  <c r="T9" i="1" s="1"/>
  <c r="Z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J20" i="1"/>
  <c r="I20" i="1" s="1"/>
  <c r="Z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J15" i="1"/>
  <c r="I15" i="1" s="1"/>
  <c r="Z8" i="1"/>
  <c r="X8" i="1"/>
  <c r="W8" i="1"/>
  <c r="V8" i="1"/>
  <c r="U8" i="1"/>
  <c r="T8" i="1"/>
  <c r="S8" i="1"/>
  <c r="R8" i="1"/>
  <c r="Q8" i="1"/>
  <c r="P8" i="1"/>
  <c r="O8" i="1"/>
  <c r="N8" i="1"/>
  <c r="M8" i="1"/>
  <c r="L8" i="1"/>
  <c r="J8" i="1"/>
  <c r="I8" i="1" s="1"/>
  <c r="Z16" i="1"/>
  <c r="X16" i="1"/>
  <c r="W16" i="1"/>
  <c r="V16" i="1"/>
  <c r="U16" i="1"/>
  <c r="S16" i="1"/>
  <c r="R16" i="1"/>
  <c r="Q16" i="1"/>
  <c r="P16" i="1"/>
  <c r="O16" i="1"/>
  <c r="N16" i="1"/>
  <c r="M16" i="1"/>
  <c r="L16" i="1"/>
  <c r="J16" i="1"/>
  <c r="T16" i="1" s="1"/>
  <c r="Z19" i="1"/>
  <c r="X19" i="1"/>
  <c r="W19" i="1"/>
  <c r="V19" i="1"/>
  <c r="U19" i="1"/>
  <c r="S19" i="1"/>
  <c r="R19" i="1"/>
  <c r="Q19" i="1"/>
  <c r="P19" i="1"/>
  <c r="O19" i="1"/>
  <c r="N19" i="1"/>
  <c r="M19" i="1"/>
  <c r="L19" i="1"/>
  <c r="J19" i="1"/>
  <c r="I19" i="1" s="1"/>
  <c r="Z7" i="1"/>
  <c r="X7" i="1"/>
  <c r="W7" i="1"/>
  <c r="V7" i="1"/>
  <c r="U7" i="1"/>
  <c r="S7" i="1"/>
  <c r="R7" i="1"/>
  <c r="Q7" i="1"/>
  <c r="P7" i="1"/>
  <c r="O7" i="1"/>
  <c r="N7" i="1"/>
  <c r="M7" i="1"/>
  <c r="L7" i="1"/>
  <c r="J7" i="1"/>
  <c r="T7" i="1" s="1"/>
  <c r="Z18" i="1"/>
  <c r="X18" i="1"/>
  <c r="W18" i="1"/>
  <c r="V18" i="1"/>
  <c r="U18" i="1"/>
  <c r="S18" i="1"/>
  <c r="R18" i="1"/>
  <c r="Q18" i="1"/>
  <c r="P18" i="1"/>
  <c r="O18" i="1"/>
  <c r="N18" i="1"/>
  <c r="M18" i="1"/>
  <c r="L18" i="1"/>
  <c r="J18" i="1"/>
  <c r="T18" i="1" s="1"/>
  <c r="Z6" i="1"/>
  <c r="X6" i="1"/>
  <c r="W6" i="1"/>
  <c r="V6" i="1"/>
  <c r="U6" i="1"/>
  <c r="S6" i="1"/>
  <c r="R6" i="1"/>
  <c r="Q6" i="1"/>
  <c r="P6" i="1"/>
  <c r="O6" i="1"/>
  <c r="N6" i="1"/>
  <c r="M6" i="1"/>
  <c r="L6" i="1"/>
  <c r="J6" i="1"/>
  <c r="I6" i="1" s="1"/>
  <c r="H143" i="2" l="1"/>
  <c r="H93" i="2"/>
  <c r="H75" i="2"/>
  <c r="H22" i="2"/>
  <c r="H33" i="2"/>
  <c r="H118" i="2"/>
  <c r="H162" i="2"/>
  <c r="H129" i="2"/>
  <c r="H135" i="2"/>
  <c r="H189" i="2"/>
  <c r="H103" i="2"/>
  <c r="H154" i="2"/>
  <c r="H174" i="2"/>
  <c r="H41" i="2"/>
  <c r="H10" i="2"/>
  <c r="H200" i="2"/>
  <c r="H16" i="2"/>
  <c r="H194" i="2"/>
  <c r="H180" i="2"/>
  <c r="H178" i="2"/>
  <c r="H114" i="2"/>
  <c r="H37" i="2"/>
  <c r="H158" i="2"/>
  <c r="H79" i="2"/>
  <c r="H170" i="2"/>
  <c r="H87" i="2"/>
  <c r="H9" i="2"/>
  <c r="H48" i="2"/>
  <c r="H50" i="2"/>
  <c r="H90" i="2"/>
  <c r="H31" i="2"/>
  <c r="H152" i="2"/>
  <c r="H112" i="2"/>
  <c r="H73" i="2"/>
  <c r="H35" i="2"/>
  <c r="H176" i="2"/>
  <c r="H156" i="2"/>
  <c r="H116" i="2"/>
  <c r="H77" i="2"/>
  <c r="H39" i="2"/>
  <c r="H172" i="2"/>
  <c r="H160" i="2"/>
  <c r="H120" i="2"/>
  <c r="H81" i="2"/>
  <c r="H127" i="2"/>
  <c r="H203" i="2"/>
  <c r="H12" i="2"/>
  <c r="H131" i="2"/>
  <c r="H54" i="2"/>
  <c r="H196" i="2"/>
  <c r="H18" i="2"/>
  <c r="H110" i="2"/>
  <c r="H71" i="2"/>
  <c r="H89" i="2"/>
  <c r="H128" i="2"/>
  <c r="H202" i="2"/>
  <c r="H97" i="2"/>
  <c r="H101" i="2"/>
  <c r="H62" i="2"/>
  <c r="H24" i="2"/>
  <c r="H187" i="2"/>
  <c r="H6" i="2"/>
  <c r="H126" i="2"/>
  <c r="U88" i="2"/>
  <c r="H88" i="2"/>
  <c r="U49" i="2"/>
  <c r="H49" i="2"/>
  <c r="U11" i="2"/>
  <c r="H11" i="2"/>
  <c r="H13" i="2"/>
  <c r="U141" i="2"/>
  <c r="H141" i="2"/>
  <c r="U63" i="2"/>
  <c r="H63" i="2"/>
  <c r="U199" i="2"/>
  <c r="H199" i="2"/>
  <c r="U132" i="2"/>
  <c r="H132" i="2"/>
  <c r="U94" i="2"/>
  <c r="H94" i="2"/>
  <c r="U55" i="2"/>
  <c r="H55" i="2"/>
  <c r="U17" i="2"/>
  <c r="H17" i="2"/>
  <c r="U195" i="2"/>
  <c r="H195" i="2"/>
  <c r="U136" i="2"/>
  <c r="H136" i="2"/>
  <c r="U102" i="2"/>
  <c r="H102" i="2"/>
  <c r="H204" i="2"/>
  <c r="U91" i="2"/>
  <c r="H91" i="2"/>
  <c r="U70" i="2"/>
  <c r="H70" i="2"/>
  <c r="U32" i="2"/>
  <c r="H32" i="2"/>
  <c r="U179" i="2"/>
  <c r="H179" i="2"/>
  <c r="U153" i="2"/>
  <c r="H153" i="2"/>
  <c r="U74" i="2"/>
  <c r="H74" i="2"/>
  <c r="U175" i="2"/>
  <c r="H175" i="2"/>
  <c r="U117" i="2"/>
  <c r="H117" i="2"/>
  <c r="U40" i="2"/>
  <c r="H40" i="2"/>
  <c r="U161" i="2"/>
  <c r="H161" i="2"/>
  <c r="H201" i="2"/>
  <c r="H130" i="2"/>
  <c r="H92" i="2"/>
  <c r="H53" i="2"/>
  <c r="H15" i="2"/>
  <c r="H197" i="2"/>
  <c r="H134" i="2"/>
  <c r="H96" i="2"/>
  <c r="H57" i="2"/>
  <c r="H61" i="2"/>
  <c r="H23" i="2"/>
  <c r="H188" i="2"/>
  <c r="H144" i="2"/>
  <c r="H52" i="2"/>
  <c r="H14" i="2"/>
  <c r="H198" i="2"/>
  <c r="H133" i="2"/>
  <c r="H95" i="2"/>
  <c r="H56" i="2"/>
  <c r="U151" i="2"/>
  <c r="H151" i="2"/>
  <c r="U111" i="2"/>
  <c r="H111" i="2"/>
  <c r="U72" i="2"/>
  <c r="H72" i="2"/>
  <c r="U113" i="2"/>
  <c r="H113" i="2"/>
  <c r="U36" i="2"/>
  <c r="H36" i="2"/>
  <c r="U157" i="2"/>
  <c r="H157" i="2"/>
  <c r="U78" i="2"/>
  <c r="H78" i="2"/>
  <c r="U171" i="2"/>
  <c r="H171" i="2"/>
  <c r="U121" i="2"/>
  <c r="H121" i="2"/>
  <c r="H34" i="2"/>
  <c r="H177" i="2"/>
  <c r="H155" i="2"/>
  <c r="H115" i="2"/>
  <c r="H76" i="2"/>
  <c r="H38" i="2"/>
  <c r="H173" i="2"/>
  <c r="H159" i="2"/>
  <c r="H119" i="2"/>
  <c r="H80" i="2"/>
  <c r="H42" i="2"/>
  <c r="H169" i="2"/>
  <c r="I13" i="1"/>
  <c r="I12" i="1"/>
  <c r="I11" i="1"/>
  <c r="I9" i="1"/>
  <c r="T6" i="1"/>
  <c r="I17" i="1"/>
  <c r="I10" i="1"/>
  <c r="I18" i="1"/>
  <c r="I7" i="1"/>
  <c r="I16" i="1"/>
  <c r="T14" i="1"/>
  <c r="T19" i="1"/>
  <c r="T21" i="1"/>
  <c r="T22" i="1"/>
</calcChain>
</file>

<file path=xl/sharedStrings.xml><?xml version="1.0" encoding="utf-8"?>
<sst xmlns="http://schemas.openxmlformats.org/spreadsheetml/2006/main" count="3220" uniqueCount="359">
  <si>
    <t>DAY#</t>
  </si>
  <si>
    <t>DAY</t>
  </si>
  <si>
    <t>TIME</t>
  </si>
  <si>
    <t>ROOM</t>
  </si>
  <si>
    <t>UNIT CODE</t>
  </si>
  <si>
    <t>UNIT NAME</t>
  </si>
  <si>
    <t>LECTURER NAME</t>
  </si>
  <si>
    <t>HRS</t>
  </si>
  <si>
    <t>TRUE HRS</t>
  </si>
  <si>
    <t>#UNITS</t>
  </si>
  <si>
    <t>CLASS SIZE</t>
  </si>
  <si>
    <t>SPP KASNEB/KNEC</t>
  </si>
  <si>
    <t>DIP/CERT SPP</t>
  </si>
  <si>
    <t>MASTER SEASS</t>
  </si>
  <si>
    <t>DIP/CERT SOT</t>
  </si>
  <si>
    <t>DIP/CERT SEASS</t>
  </si>
  <si>
    <t>DIP/CERT SOB</t>
  </si>
  <si>
    <t>UG SOT</t>
  </si>
  <si>
    <t>UG SOB</t>
  </si>
  <si>
    <t>PHD SOB</t>
  </si>
  <si>
    <t>UG SEASS</t>
  </si>
  <si>
    <t>MASTER SOB</t>
  </si>
  <si>
    <t>MASTER SOT</t>
  </si>
  <si>
    <t>PHD SOT</t>
  </si>
  <si>
    <t>DL DIP</t>
  </si>
  <si>
    <t>PGD</t>
  </si>
  <si>
    <t>DEPARTMENT</t>
  </si>
  <si>
    <t>PROGRAM</t>
  </si>
  <si>
    <t>MODE</t>
  </si>
  <si>
    <t>CAMPUS</t>
  </si>
  <si>
    <t>TRIMESTER</t>
  </si>
  <si>
    <t>STREAM</t>
  </si>
  <si>
    <t>MONDAY</t>
  </si>
  <si>
    <t>1700-2100 HRS</t>
  </si>
  <si>
    <t>ECO 8101</t>
  </si>
  <si>
    <t>ADVANCED ECONOMIC THEORY</t>
  </si>
  <si>
    <t>PROF. CHRISTINE NANJALA</t>
  </si>
  <si>
    <t xml:space="preserve"> </t>
  </si>
  <si>
    <t>ECOSTA</t>
  </si>
  <si>
    <t>PHD FIN</t>
  </si>
  <si>
    <t>PT</t>
  </si>
  <si>
    <t>MAIN</t>
  </si>
  <si>
    <t>YEAR1TRIM1</t>
  </si>
  <si>
    <t>A</t>
  </si>
  <si>
    <t>WEDNESDAY</t>
  </si>
  <si>
    <t>1730-2030 HRS</t>
  </si>
  <si>
    <t>SBU 8101</t>
  </si>
  <si>
    <t>APPLIED MULTIVARIATE STATISTICS</t>
  </si>
  <si>
    <t>PROF. JOSHUA BAGAKA'S</t>
  </si>
  <si>
    <t>FRIDAY</t>
  </si>
  <si>
    <t>FIN 8101</t>
  </si>
  <si>
    <t>ADVANCED CORPORATE FINANCE</t>
  </si>
  <si>
    <t>DR. PETER NJUGUNA</t>
  </si>
  <si>
    <t>AF</t>
  </si>
  <si>
    <t>FIN 9104</t>
  </si>
  <si>
    <t>SUSTAINABLE FINANCE</t>
  </si>
  <si>
    <t>DR. FRED SPORTA</t>
  </si>
  <si>
    <t>YEAR2TRIM1</t>
  </si>
  <si>
    <t>FIN 9101</t>
  </si>
  <si>
    <t>FINANCIAL ECONOMETRICS</t>
  </si>
  <si>
    <t>DR. GABRIEL LAIBONI</t>
  </si>
  <si>
    <t>FIN 9102</t>
  </si>
  <si>
    <t>ASSET PRICING</t>
  </si>
  <si>
    <t>DR. MICHAEL NJOGO</t>
  </si>
  <si>
    <t>THURSDAY</t>
  </si>
  <si>
    <t>FIN 8021</t>
  </si>
  <si>
    <t>FINANCE SEMINAR</t>
  </si>
  <si>
    <t>DR. PETER KARIUKI</t>
  </si>
  <si>
    <t>YEAR2TRIM2</t>
  </si>
  <si>
    <t>HRM 8101</t>
  </si>
  <si>
    <t>ORGANIZATIONAL BEHAVIOUR</t>
  </si>
  <si>
    <t>DR. WYCLIFFE NYARIBO</t>
  </si>
  <si>
    <t>BAM</t>
  </si>
  <si>
    <t>PHD HRM</t>
  </si>
  <si>
    <t>STR 8201</t>
  </si>
  <si>
    <t>QUALITATIVE RESEARCH METHODS</t>
  </si>
  <si>
    <t>TUESDAY</t>
  </si>
  <si>
    <t>SBU 9201</t>
  </si>
  <si>
    <t>SEMINAR</t>
  </si>
  <si>
    <t>DR. LUCY WAMALWA</t>
  </si>
  <si>
    <t>MKT 8101</t>
  </si>
  <si>
    <t>MARKETING THEORY</t>
  </si>
  <si>
    <t>DR. EDWARD OWINO</t>
  </si>
  <si>
    <t>PHD Mkt</t>
  </si>
  <si>
    <t>VIRTUAL</t>
  </si>
  <si>
    <t>STR 8101</t>
  </si>
  <si>
    <t>STRATEGIC MANAGEMENT</t>
  </si>
  <si>
    <t>PHD STR</t>
  </si>
  <si>
    <t>DATE</t>
  </si>
  <si>
    <t>HALL C</t>
  </si>
  <si>
    <t>s</t>
  </si>
  <si>
    <t>SBU 6102</t>
  </si>
  <si>
    <t>ECONOMETRICS</t>
  </si>
  <si>
    <t>DR. PETER OMAE</t>
  </si>
  <si>
    <t>MBA CM</t>
  </si>
  <si>
    <t>TOWN</t>
  </si>
  <si>
    <t>STR 6102</t>
  </si>
  <si>
    <t>DR. BRIGITTE OKONGA</t>
  </si>
  <si>
    <t>ECO 6103</t>
  </si>
  <si>
    <t>MANAGERIAL ECONOMICS</t>
  </si>
  <si>
    <t>DR. RODGERS OCHENGE</t>
  </si>
  <si>
    <t>SBU 6103</t>
  </si>
  <si>
    <t>RESEARCH METHODOLOGY</t>
  </si>
  <si>
    <t>SBU 6101</t>
  </si>
  <si>
    <t>CORPORATE GOVERNANCE AND ETHICS</t>
  </si>
  <si>
    <t>DR. MARY MWANZIA</t>
  </si>
  <si>
    <t>PLM 6201</t>
  </si>
  <si>
    <t>NATIONAL AND INTERNATIONAL LOGISTICS</t>
  </si>
  <si>
    <t>DR. EUNICE GITIRI</t>
  </si>
  <si>
    <t>YEAR1TRIM2</t>
  </si>
  <si>
    <t>FIN 6103</t>
  </si>
  <si>
    <t>FINANCE FOR MANAGERS</t>
  </si>
  <si>
    <t>MGT 6205</t>
  </si>
  <si>
    <t>BANKING MANAGEMENT</t>
  </si>
  <si>
    <t>DR. FRANCIS MUTEGI</t>
  </si>
  <si>
    <t>ENT 6101</t>
  </si>
  <si>
    <t>ENTREPRENEURSHIP &amp; BUSINESS DEVELOPMENT</t>
  </si>
  <si>
    <t>DR. FANICE WASWA</t>
  </si>
  <si>
    <t>MGT 6201</t>
  </si>
  <si>
    <t>INTERNATIONAL BUSINESS MANAGEMENT</t>
  </si>
  <si>
    <t>MKT 6101</t>
  </si>
  <si>
    <t>MARKETING MANAGEMENT</t>
  </si>
  <si>
    <t>YEAR1TRIM3</t>
  </si>
  <si>
    <t>HRM 7102</t>
  </si>
  <si>
    <t>HUMAN RESOURCE MANAGEMENT</t>
  </si>
  <si>
    <t>DR. SOLOMON LEMUNEN</t>
  </si>
  <si>
    <t>DFI 7102</t>
  </si>
  <si>
    <t>INTERNATIONAL FINANCE FOR DEVELOPMENT</t>
  </si>
  <si>
    <t>DR. IBRAHIM TIRIMBA</t>
  </si>
  <si>
    <t>MGT 7101</t>
  </si>
  <si>
    <t>EMERGING ISSUES IN CORPORATE MANAGEMENT</t>
  </si>
  <si>
    <t>DR. JANE NJURU</t>
  </si>
  <si>
    <t>MGT 7105</t>
  </si>
  <si>
    <t>PROJECT MANAGEMENT</t>
  </si>
  <si>
    <t>EMMY C. ROTICH</t>
  </si>
  <si>
    <t>MBA HRM</t>
  </si>
  <si>
    <t>DR. CAROLINE NTARA</t>
  </si>
  <si>
    <t>B</t>
  </si>
  <si>
    <t>HRM 6204</t>
  </si>
  <si>
    <t>COMPARATIVE INDUSTRIAL RELATIONS</t>
  </si>
  <si>
    <t>DR. MICHAEL MUMA</t>
  </si>
  <si>
    <t>HRM 6203</t>
  </si>
  <si>
    <t>EMPLOYEE RELATIONS</t>
  </si>
  <si>
    <t>DR. ASENATH ONGUSO</t>
  </si>
  <si>
    <t>HRM 6205</t>
  </si>
  <si>
    <t>HUMAN RESOURCE INFORMATION SYSTEMS</t>
  </si>
  <si>
    <t>DR. GODFREY KYALO MAKAU</t>
  </si>
  <si>
    <t>HRM 6206</t>
  </si>
  <si>
    <t>STRATEGIC HUMAN RESOURCE MANAGEMENT</t>
  </si>
  <si>
    <t>HRM 7101</t>
  </si>
  <si>
    <t>HUMAN CAPITAL DEVELOPMENT</t>
  </si>
  <si>
    <t>DR. ROSE GATHII</t>
  </si>
  <si>
    <t>HRM 7103</t>
  </si>
  <si>
    <t>KNOWLEDGE MANAGEMENT</t>
  </si>
  <si>
    <t>MGT 7106</t>
  </si>
  <si>
    <t>ORGANIZATIONAL DEVELOPMENT AND CHANGE MANAGEMENT</t>
  </si>
  <si>
    <t>DR. BILLIAH MAENDE</t>
  </si>
  <si>
    <t>HRM 6201</t>
  </si>
  <si>
    <t>PERFORMANCE AND REWARD MANAGEMENT</t>
  </si>
  <si>
    <t>SBU 7103</t>
  </si>
  <si>
    <t>DR. JACKSON NDOLO</t>
  </si>
  <si>
    <t>MGT 7104</t>
  </si>
  <si>
    <t>DR. CHARLES GITHIRA WANYOIKE</t>
  </si>
  <si>
    <t>MBA MARKETING</t>
  </si>
  <si>
    <t>MKT 6205</t>
  </si>
  <si>
    <t>SERVICES MARKETING</t>
  </si>
  <si>
    <t>MKT 6202</t>
  </si>
  <si>
    <t>CONSUMER PSYCHOLOGY</t>
  </si>
  <si>
    <t>DR. BERNARD MUIA</t>
  </si>
  <si>
    <t>STA 6201</t>
  </si>
  <si>
    <t>MARKETING ANALYTICS</t>
  </si>
  <si>
    <t>MKT 6204</t>
  </si>
  <si>
    <t>INTEGRATED MARKETING COMMUNICATION</t>
  </si>
  <si>
    <t>DR. JUNITER KWAMBOKA MOKUA</t>
  </si>
  <si>
    <t>MKT 7102</t>
  </si>
  <si>
    <t>GLOBAL MARKETING STRATEGY</t>
  </si>
  <si>
    <t>MKT 7101</t>
  </si>
  <si>
    <t xml:space="preserve">STRATEGIC BRAND MANAGEMENT </t>
  </si>
  <si>
    <t>MKT 6102</t>
  </si>
  <si>
    <t>E-MARKETING</t>
  </si>
  <si>
    <t>STA 7101</t>
  </si>
  <si>
    <t>MULTIVARIATE STATISTICS IN MARKETING</t>
  </si>
  <si>
    <t>MBA PROC</t>
  </si>
  <si>
    <t>ISS 7104</t>
  </si>
  <si>
    <t>INFORMATION TECHNOLOGY FOR BUSINESS</t>
  </si>
  <si>
    <t>PSM 6202</t>
  </si>
  <si>
    <t>QUALITY MANAGEMENT SYSTEMS</t>
  </si>
  <si>
    <t>DR. KATHANDIKA IGUNA</t>
  </si>
  <si>
    <t>PSM 6201</t>
  </si>
  <si>
    <t>PROCUREMENT MANAGEMENT</t>
  </si>
  <si>
    <t>DR. CATHERINE GATARI</t>
  </si>
  <si>
    <t>PSM 6203</t>
  </si>
  <si>
    <t>SUPPLY CHAIN MANAGEMENT</t>
  </si>
  <si>
    <t>PSM 6204</t>
  </si>
  <si>
    <t>INTERNATIONAL PROCUREMENT AND LOGISTICS</t>
  </si>
  <si>
    <t>DR. REBECCA MUTIA</t>
  </si>
  <si>
    <t>PSM 7101</t>
  </si>
  <si>
    <t>E-BUSINESS IN LOGISTICS AND SUPPLY CHAIN</t>
  </si>
  <si>
    <t>DR. ARANI WYCLIFFE</t>
  </si>
  <si>
    <t>PSM 7103</t>
  </si>
  <si>
    <t>DECISION MODELS FOR SUPPLY CHAIN MANAGEMENT</t>
  </si>
  <si>
    <t>DR. JOEL OMUSEBE</t>
  </si>
  <si>
    <t>MGT 7102</t>
  </si>
  <si>
    <t>PRODUCTION AND OPERATIONS MANAGEMENT</t>
  </si>
  <si>
    <t>PSM 7104</t>
  </si>
  <si>
    <t xml:space="preserve">DISTRIBUTION AND WAREHOUSING LOGISTICS </t>
  </si>
  <si>
    <t>PSM 6205</t>
  </si>
  <si>
    <t>GLOBAL LOGISTICS</t>
  </si>
  <si>
    <t>MSC ACC</t>
  </si>
  <si>
    <t>ACC 6101</t>
  </si>
  <si>
    <t>AUDITING AND ASSURANCE</t>
  </si>
  <si>
    <t>DR. FIONA KORIR</t>
  </si>
  <si>
    <t>ACC 6102</t>
  </si>
  <si>
    <t>FORENSIC ACCOUNTING AND LEGAL ENVIRONMENT</t>
  </si>
  <si>
    <t>DR. MOKAYA ORIKU NICODEMUS</t>
  </si>
  <si>
    <t>ACC 6202</t>
  </si>
  <si>
    <t>ADVANCED MANAGERIAL ACCOUNTING</t>
  </si>
  <si>
    <t>DR. NYATETE KENYANYA</t>
  </si>
  <si>
    <t>ACC 6204</t>
  </si>
  <si>
    <t>ADVANCED ACCOUNTING THEORY</t>
  </si>
  <si>
    <t>ACC 6201</t>
  </si>
  <si>
    <t>ADVANCED TAXATION PRACTICE</t>
  </si>
  <si>
    <t>ACC 6205</t>
  </si>
  <si>
    <t>INTERNATIONAL FINANCIAL REPORTING AND ANALYSIS</t>
  </si>
  <si>
    <t>ACC 6203</t>
  </si>
  <si>
    <t>ADVANCED AUDITING AND INVESTIGATION</t>
  </si>
  <si>
    <t>DR. NEBART AVUTSWA</t>
  </si>
  <si>
    <t>ECO 7104</t>
  </si>
  <si>
    <t>ADVANCED ECONOMETRICS</t>
  </si>
  <si>
    <t>ACC 7102</t>
  </si>
  <si>
    <t>ADVANCED INTERNATIONAL TAXATION</t>
  </si>
  <si>
    <t>PROF. SOLOMON NGAHU</t>
  </si>
  <si>
    <t>ACC 7101</t>
  </si>
  <si>
    <t>INTERNAL AUDITOR PROFFESIONAL PRACTICE</t>
  </si>
  <si>
    <t>DR. ANTHONY MWAI</t>
  </si>
  <si>
    <t>ACC 7103</t>
  </si>
  <si>
    <t>GROUP FINANCIAL REPORTING</t>
  </si>
  <si>
    <t>ACC 7104</t>
  </si>
  <si>
    <t>SUSTAINABILITY REPORTING</t>
  </si>
  <si>
    <t>MSC DF</t>
  </si>
  <si>
    <t>DFI 6101</t>
  </si>
  <si>
    <t>MICROFINANCE AND DEVELOPMENT</t>
  </si>
  <si>
    <t>FIN 6101</t>
  </si>
  <si>
    <t>FINANCIAL TECHNOLOGY</t>
  </si>
  <si>
    <t>PMT 6201</t>
  </si>
  <si>
    <t>PROJECT MONITORING AND EVALUATION</t>
  </si>
  <si>
    <t>DR. ABRAHAM ROTICH</t>
  </si>
  <si>
    <t>FIN 7103</t>
  </si>
  <si>
    <t>CLIMATE FINANCE</t>
  </si>
  <si>
    <t>FIN 6202</t>
  </si>
  <si>
    <t>FINANCIAL RISK MANAGEMENT</t>
  </si>
  <si>
    <t>DFI 6201</t>
  </si>
  <si>
    <t>LOCAL AND REGIONAL DEVELOPMENT</t>
  </si>
  <si>
    <t>ECO 6303</t>
  </si>
  <si>
    <t>DEVELOPMENT ECONOMICS</t>
  </si>
  <si>
    <t>DR. FRANCIS OMONDI</t>
  </si>
  <si>
    <t>DFI 7103</t>
  </si>
  <si>
    <t>FINANCIAL SERVICE REGULATIONS</t>
  </si>
  <si>
    <t>DFI 7101</t>
  </si>
  <si>
    <t>PUBLIC PROJECT FINANCE</t>
  </si>
  <si>
    <t>MSC ECON_INV</t>
  </si>
  <si>
    <t>FIN 6102</t>
  </si>
  <si>
    <t>ECO 7102</t>
  </si>
  <si>
    <t>ADVANCED MACROECONOMICS</t>
  </si>
  <si>
    <t>ECO 7101</t>
  </si>
  <si>
    <t>ADVANCED MICROECONOMICS</t>
  </si>
  <si>
    <t>ECO 7105</t>
  </si>
  <si>
    <t>MONETARY ECONOMICS</t>
  </si>
  <si>
    <t>ECO 7103</t>
  </si>
  <si>
    <t>FIN 6204</t>
  </si>
  <si>
    <t>MULTINATIONAL FINANCE</t>
  </si>
  <si>
    <t>FIN 6203</t>
  </si>
  <si>
    <t>PORTFOLIO MANAGEMENT</t>
  </si>
  <si>
    <t>DR. DORLEEN MURITHI</t>
  </si>
  <si>
    <t>FIN 6201</t>
  </si>
  <si>
    <t>ADVANCED THEORY OF FINANCE</t>
  </si>
  <si>
    <t>FIN 6205</t>
  </si>
  <si>
    <t>SECURITY ANALYSIS</t>
  </si>
  <si>
    <t>MSC FIN</t>
  </si>
  <si>
    <t>FIN 7102</t>
  </si>
  <si>
    <t>DERIVATIVE PRICING</t>
  </si>
  <si>
    <t>DR. FREDRICK WAFULA</t>
  </si>
  <si>
    <t>FIN 7104</t>
  </si>
  <si>
    <t>INTERNATIONAL FINANCIAL ASSET MANAGEMENT</t>
  </si>
  <si>
    <t>DR. HENRY MOMANYI</t>
  </si>
  <si>
    <t>FIN 7101</t>
  </si>
  <si>
    <t>MERGERS AND ACQUISITIONS</t>
  </si>
  <si>
    <t>MSC FIN_ACC</t>
  </si>
  <si>
    <t>MSC FIN_ECON</t>
  </si>
  <si>
    <t>MSC FIN_INV</t>
  </si>
  <si>
    <t>MSC KM</t>
  </si>
  <si>
    <t>ENT 6102</t>
  </si>
  <si>
    <t>IDEATION AND CREATIVITY MANAGEMENT</t>
  </si>
  <si>
    <t>MGT 6101</t>
  </si>
  <si>
    <t>THEORY &amp; PRACTICE OF KNOWLEDGE MANAGEMENT</t>
  </si>
  <si>
    <t>MGT 6202</t>
  </si>
  <si>
    <t>THEORY AND PRACTICE OF INNOVATION MANAGEMENT</t>
  </si>
  <si>
    <t>DR. GLADYS BUNYASI</t>
  </si>
  <si>
    <t>MGT 6206</t>
  </si>
  <si>
    <t>KNOWLEDGE SHARING AND COLLABORATION</t>
  </si>
  <si>
    <t>MGT 6203</t>
  </si>
  <si>
    <t>LEADERSHIP AND CULTURE IN KNOWLEDGE AND INNOVATION</t>
  </si>
  <si>
    <t>MGT 6204</t>
  </si>
  <si>
    <t>KNOWLEDGE MANAGEMENT TECHNOLOGIES</t>
  </si>
  <si>
    <t>MGT 7107</t>
  </si>
  <si>
    <t>INTELLECTUAL CAPITAL MANAGEMENT</t>
  </si>
  <si>
    <t>STR 7101</t>
  </si>
  <si>
    <t>STRATEGIC KNOWLEDGE MANAGEMENT</t>
  </si>
  <si>
    <t>STR 7102</t>
  </si>
  <si>
    <t>STRATEGIC INNOVATION MANAGEMENT</t>
  </si>
  <si>
    <t>SBU 6201</t>
  </si>
  <si>
    <t>MSC SC</t>
  </si>
  <si>
    <t>SCM 6102</t>
  </si>
  <si>
    <t>SUPPLY CHAIN FINANCE</t>
  </si>
  <si>
    <t>SCM 6103</t>
  </si>
  <si>
    <t>PROCUREMENT CONTRACTS &amp; NEGOTIATION</t>
  </si>
  <si>
    <t>SCM 6106</t>
  </si>
  <si>
    <t xml:space="preserve">STRATEGIC INVENTORY MANAGEMENT </t>
  </si>
  <si>
    <t>SCM 6109</t>
  </si>
  <si>
    <t>SUPPLY CHAIN RISK MANAGEMENT AND AUDITING</t>
  </si>
  <si>
    <t>SCM 6107</t>
  </si>
  <si>
    <t xml:space="preserve">E-PROCUREMENT </t>
  </si>
  <si>
    <t>SCM 6110</t>
  </si>
  <si>
    <t>LEGAL ISSUES IN SUPPLY CHAIN MANAGEMENT</t>
  </si>
  <si>
    <t>SCM 7101</t>
  </si>
  <si>
    <t>GLOBAL SUPPLY CHAIN MANAGEMENT</t>
  </si>
  <si>
    <t>SCM 7102</t>
  </si>
  <si>
    <t>SUSTAINABLE SUPPLY CHAIN MANAGEMENT</t>
  </si>
  <si>
    <t>TBA</t>
  </si>
  <si>
    <t>1700-2000 HRS</t>
  </si>
  <si>
    <t>SATURDAY</t>
  </si>
  <si>
    <t>0800-1100 HRS</t>
  </si>
  <si>
    <t>DR. JACOB OTIENO</t>
  </si>
  <si>
    <t>WKD</t>
  </si>
  <si>
    <t>DR. JAMES MURUNGA</t>
  </si>
  <si>
    <t>SUNDAY</t>
  </si>
  <si>
    <t>PROF. SHADRACK JIRMA</t>
  </si>
  <si>
    <t>DR. ALFRED KITHUSI</t>
  </si>
  <si>
    <t>DR. ARGAN WEKESA</t>
  </si>
  <si>
    <t>CELESTINE WANDABUSI</t>
  </si>
  <si>
    <t>1400-1700 HRS</t>
  </si>
  <si>
    <t>SCHOOL OF BUSINESS</t>
  </si>
  <si>
    <t xml:space="preserve"> MASTERS TIMETABLE</t>
  </si>
  <si>
    <t xml:space="preserve"> WEEKEND</t>
  </si>
  <si>
    <t xml:space="preserve"> PART-TIME/DL</t>
  </si>
  <si>
    <t xml:space="preserve"> PHD</t>
  </si>
  <si>
    <t>TC1-5/1-8</t>
  </si>
  <si>
    <t>MSC ECON&amp;INV, FIN&amp;ECON, FIN&amp;INV</t>
  </si>
  <si>
    <t>FINAL EXAMINATION TIMETABLE SEPT-DEC 2025</t>
  </si>
  <si>
    <t>Main Hall GF</t>
  </si>
  <si>
    <t>ROOM 7-1 to 7-4</t>
  </si>
  <si>
    <t>ROOM 2-1 to 2-6</t>
  </si>
  <si>
    <t>ROOM 3-5</t>
  </si>
  <si>
    <t>ZOOM</t>
  </si>
  <si>
    <t>SUPPLY CHAIN FINANCE (SPECIAL)</t>
  </si>
  <si>
    <t>SP</t>
  </si>
  <si>
    <t>PROCUREMENT CONTRACTS &amp; NEGOTIATION (SPECIAL)</t>
  </si>
  <si>
    <t>STRATEGIC INVENTORY MANAGEMENT (SPECIAL)</t>
  </si>
  <si>
    <t xml:space="preserve">NOTE: THE VENUES ARE SUBJECT TO CHANGE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</si>
</sst>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</font>
    <font>
      <sz val="9"/>
      <color rgb="FF9C6500"/>
      <name val="Times New Roman"/>
    </font>
    <font>
      <sz val="9"/>
      <color rgb="FF006100"/>
      <name val="Times New Roman"/>
    </font>
    <font>
      <sz val="9"/>
      <color rgb="FF9C0006"/>
      <name val="Times New Roman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9"/>
      <color rgb="FF000000"/>
      <name val="Times New Roman"/>
      <family val="1"/>
    </font>
    <font>
      <b/>
      <sz val="11"/>
      <color theme="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00B0F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BDD7EE"/>
        <bgColor rgb="FFBDD7EE"/>
      </patternFill>
    </fill>
    <fill>
      <patternFill patternType="solid">
        <fgColor rgb="FF7030A0"/>
        <bgColor rgb="FF7030A0"/>
      </patternFill>
    </fill>
    <fill>
      <patternFill patternType="solid">
        <fgColor rgb="FF00B050"/>
        <bgColor rgb="FF00B050"/>
      </patternFill>
    </fill>
    <fill>
      <patternFill patternType="solid">
        <fgColor rgb="FFED7D31"/>
        <bgColor rgb="FFED7D31"/>
      </patternFill>
    </fill>
    <fill>
      <patternFill patternType="solid">
        <fgColor rgb="FF006100"/>
        <bgColor rgb="FF006100"/>
      </patternFill>
    </fill>
    <fill>
      <patternFill patternType="solid">
        <fgColor rgb="FF7B7B7B"/>
        <bgColor rgb="FF7B7B7B"/>
      </patternFill>
    </fill>
    <fill>
      <patternFill patternType="solid">
        <fgColor rgb="FF00B0F0"/>
        <bgColor rgb="FF00B0F0"/>
      </patternFill>
    </fill>
    <fill>
      <patternFill patternType="solid">
        <fgColor rgb="FFFFEB9C"/>
        <bgColor rgb="FFFFEB9C"/>
      </patternFill>
    </fill>
    <fill>
      <patternFill patternType="solid">
        <fgColor rgb="FFFFC7CE"/>
        <bgColor rgb="FFFFC7CE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left" wrapText="1"/>
    </xf>
    <xf numFmtId="49" fontId="2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/>
    <xf numFmtId="0" fontId="4" fillId="3" borderId="1" xfId="0" applyFont="1" applyFill="1" applyBorder="1"/>
    <xf numFmtId="49" fontId="4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5" borderId="1" xfId="0" applyFont="1" applyFill="1" applyBorder="1"/>
    <xf numFmtId="0" fontId="4" fillId="6" borderId="1" xfId="0" applyFont="1" applyFill="1" applyBorder="1"/>
    <xf numFmtId="0" fontId="5" fillId="7" borderId="1" xfId="0" applyFont="1" applyFill="1" applyBorder="1"/>
    <xf numFmtId="0" fontId="6" fillId="8" borderId="1" xfId="0" applyFont="1" applyFill="1" applyBorder="1"/>
    <xf numFmtId="3" fontId="4" fillId="9" borderId="1" xfId="0" applyNumberFormat="1" applyFont="1" applyFill="1" applyBorder="1"/>
    <xf numFmtId="0" fontId="4" fillId="10" borderId="1" xfId="0" applyFont="1" applyFill="1" applyBorder="1"/>
    <xf numFmtId="0" fontId="2" fillId="2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left"/>
    </xf>
    <xf numFmtId="0" fontId="4" fillId="0" borderId="1" xfId="0" applyFont="1" applyBorder="1"/>
    <xf numFmtId="3" fontId="4" fillId="3" borderId="1" xfId="0" applyNumberFormat="1" applyFont="1" applyFill="1" applyBorder="1" applyAlignment="1">
      <alignment horizontal="left"/>
    </xf>
    <xf numFmtId="0" fontId="4" fillId="3" borderId="3" xfId="0" applyFont="1" applyFill="1" applyBorder="1"/>
    <xf numFmtId="0" fontId="4" fillId="3" borderId="4" xfId="0" applyFont="1" applyFill="1" applyBorder="1" applyAlignment="1">
      <alignment horizontal="center"/>
    </xf>
    <xf numFmtId="0" fontId="4" fillId="6" borderId="4" xfId="0" applyFont="1" applyFill="1" applyBorder="1"/>
    <xf numFmtId="0" fontId="4" fillId="0" borderId="4" xfId="0" applyFont="1" applyBorder="1"/>
    <xf numFmtId="49" fontId="4" fillId="3" borderId="5" xfId="0" applyNumberFormat="1" applyFont="1" applyFill="1" applyBorder="1"/>
    <xf numFmtId="3" fontId="4" fillId="3" borderId="4" xfId="0" applyNumberFormat="1" applyFont="1" applyFill="1" applyBorder="1" applyAlignment="1">
      <alignment horizontal="center"/>
    </xf>
    <xf numFmtId="3" fontId="4" fillId="9" borderId="4" xfId="0" applyNumberFormat="1" applyFont="1" applyFill="1" applyBorder="1"/>
    <xf numFmtId="0" fontId="4" fillId="3" borderId="4" xfId="0" applyFont="1" applyFill="1" applyBorder="1"/>
    <xf numFmtId="0" fontId="7" fillId="11" borderId="1" xfId="0" applyFont="1" applyFill="1" applyBorder="1"/>
    <xf numFmtId="0" fontId="5" fillId="12" borderId="1" xfId="0" applyFont="1" applyFill="1" applyBorder="1"/>
    <xf numFmtId="0" fontId="7" fillId="13" borderId="1" xfId="0" applyFont="1" applyFill="1" applyBorder="1"/>
    <xf numFmtId="0" fontId="4" fillId="3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49" fontId="10" fillId="3" borderId="1" xfId="0" applyNumberFormat="1" applyFont="1" applyFill="1" applyBorder="1" applyAlignment="1">
      <alignment horizontal="left"/>
    </xf>
    <xf numFmtId="49" fontId="4" fillId="3" borderId="11" xfId="0" applyNumberFormat="1" applyFont="1" applyFill="1" applyBorder="1"/>
    <xf numFmtId="49" fontId="4" fillId="3" borderId="2" xfId="0" applyNumberFormat="1" applyFont="1" applyFill="1" applyBorder="1"/>
    <xf numFmtId="49" fontId="4" fillId="3" borderId="3" xfId="0" applyNumberFormat="1" applyFont="1" applyFill="1" applyBorder="1"/>
    <xf numFmtId="49" fontId="4" fillId="3" borderId="7" xfId="0" applyNumberFormat="1" applyFont="1" applyFill="1" applyBorder="1"/>
    <xf numFmtId="0" fontId="4" fillId="3" borderId="1" xfId="0" applyFont="1" applyFill="1" applyBorder="1" applyAlignment="1">
      <alignment horizontal="left"/>
    </xf>
    <xf numFmtId="3" fontId="4" fillId="3" borderId="0" xfId="0" applyNumberFormat="1" applyFont="1" applyFill="1" applyBorder="1" applyAlignment="1">
      <alignment horizontal="center"/>
    </xf>
    <xf numFmtId="0" fontId="4" fillId="3" borderId="0" xfId="0" applyFont="1" applyFill="1" applyBorder="1"/>
    <xf numFmtId="15" fontId="1" fillId="2" borderId="1" xfId="0" applyNumberFormat="1" applyFont="1" applyFill="1" applyBorder="1" applyAlignment="1">
      <alignment horizontal="center"/>
    </xf>
    <xf numFmtId="15" fontId="4" fillId="3" borderId="1" xfId="0" applyNumberFormat="1" applyFont="1" applyFill="1" applyBorder="1" applyAlignment="1">
      <alignment horizontal="center"/>
    </xf>
    <xf numFmtId="15" fontId="0" fillId="0" borderId="0" xfId="0" applyNumberFormat="1"/>
    <xf numFmtId="15" fontId="4" fillId="3" borderId="4" xfId="0" applyNumberFormat="1" applyFont="1" applyFill="1" applyBorder="1" applyAlignment="1">
      <alignment horizontal="center"/>
    </xf>
    <xf numFmtId="15" fontId="11" fillId="0" borderId="0" xfId="0" applyNumberFormat="1" applyFont="1" applyAlignment="1"/>
    <xf numFmtId="0" fontId="8" fillId="0" borderId="0" xfId="0" applyFont="1" applyAlignment="1">
      <alignment horizontal="center"/>
    </xf>
    <xf numFmtId="0" fontId="8" fillId="0" borderId="1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9" xfId="0" applyFont="1" applyBorder="1" applyAlignment="1">
      <alignment horizontal="center"/>
    </xf>
  </cellXfs>
  <cellStyles count="1">
    <cellStyle name="Normal" xfId="0" builtinId="0"/>
  </cellStyles>
  <dxfs count="1171"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ED7D31"/>
          <bgColor rgb="FFED7D31"/>
        </patternFill>
      </fill>
    </dxf>
    <dxf>
      <fill>
        <patternFill patternType="solid">
          <fgColor rgb="FFBDD7EE"/>
          <bgColor rgb="FFBDD7E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ED7D31"/>
          <bgColor rgb="FFED7D31"/>
        </patternFill>
      </fill>
    </dxf>
    <dxf>
      <fill>
        <patternFill patternType="solid">
          <fgColor rgb="FFBDD7EE"/>
          <bgColor rgb="FFBDD7E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ED7D31"/>
          <bgColor rgb="FFED7D31"/>
        </patternFill>
      </fill>
    </dxf>
    <dxf>
      <fill>
        <patternFill patternType="solid">
          <fgColor rgb="FFBDD7EE"/>
          <bgColor rgb="FFBDD7E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ED7D31"/>
          <bgColor rgb="FFED7D31"/>
        </patternFill>
      </fill>
    </dxf>
    <dxf>
      <fill>
        <patternFill patternType="solid">
          <fgColor rgb="FFBDD7EE"/>
          <bgColor rgb="FFBDD7EE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ED7D31"/>
          <bgColor rgb="FFED7D31"/>
        </patternFill>
      </fill>
    </dxf>
    <dxf>
      <fill>
        <patternFill patternType="solid">
          <fgColor rgb="FFBDD7EE"/>
          <bgColor rgb="FFBDD7E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4"/>
  <sheetViews>
    <sheetView zoomScale="80" workbookViewId="0">
      <selection activeCell="C28" sqref="C28"/>
    </sheetView>
  </sheetViews>
  <sheetFormatPr defaultRowHeight="14.4" x14ac:dyDescent="0.3"/>
  <cols>
    <col min="1" max="1" width="13.6640625" style="52" customWidth="1"/>
    <col min="2" max="2" width="11" bestFit="1" customWidth="1"/>
    <col min="3" max="3" width="11.33203125" bestFit="1" customWidth="1"/>
    <col min="4" max="4" width="9.88671875" customWidth="1"/>
    <col min="5" max="5" width="11.44140625" bestFit="1" customWidth="1"/>
    <col min="6" max="6" width="29.77734375" bestFit="1" customWidth="1"/>
    <col min="7" max="7" width="22.33203125" bestFit="1" customWidth="1"/>
    <col min="8" max="8" width="4.6640625" bestFit="1" customWidth="1"/>
    <col min="9" max="9" width="6" hidden="1" customWidth="1"/>
    <col min="10" max="10" width="7.44140625" hidden="1" customWidth="1"/>
    <col min="11" max="11" width="6.77734375" hidden="1" customWidth="1"/>
    <col min="12" max="12" width="14.5546875" hidden="1" customWidth="1"/>
    <col min="13" max="13" width="9.88671875" hidden="1" customWidth="1"/>
    <col min="14" max="14" width="8.77734375" hidden="1" customWidth="1"/>
    <col min="15" max="17" width="9.88671875" hidden="1" customWidth="1"/>
    <col min="18" max="19" width="7.88671875" hidden="1" customWidth="1"/>
    <col min="20" max="20" width="9" hidden="1" customWidth="1"/>
    <col min="21" max="21" width="9.77734375" hidden="1" customWidth="1"/>
    <col min="22" max="23" width="8.77734375" hidden="1" customWidth="1"/>
    <col min="24" max="24" width="9" hidden="1" customWidth="1"/>
    <col min="25" max="25" width="7.109375" hidden="1" customWidth="1"/>
    <col min="26" max="26" width="4.77734375" hidden="1" customWidth="1"/>
    <col min="27" max="27" width="14.21875" bestFit="1" customWidth="1"/>
    <col min="28" max="28" width="9.88671875" bestFit="1" customWidth="1"/>
    <col min="29" max="29" width="12" bestFit="1" customWidth="1"/>
    <col min="30" max="30" width="8.77734375" bestFit="1" customWidth="1"/>
    <col min="31" max="31" width="8.6640625" bestFit="1" customWidth="1"/>
    <col min="32" max="32" width="11.33203125" bestFit="1" customWidth="1"/>
    <col min="33" max="33" width="11.109375" bestFit="1" customWidth="1"/>
    <col min="34" max="34" width="31.5546875" hidden="1" customWidth="1"/>
    <col min="35" max="35" width="17.77734375" bestFit="1" customWidth="1"/>
  </cols>
  <sheetData>
    <row r="1" spans="1:35" ht="15.6" x14ac:dyDescent="0.3">
      <c r="A1" s="55" t="s">
        <v>341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6"/>
    </row>
    <row r="2" spans="1:35" ht="15.6" x14ac:dyDescent="0.3">
      <c r="A2" s="55" t="s">
        <v>342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6"/>
    </row>
    <row r="3" spans="1:35" ht="15.6" x14ac:dyDescent="0.3">
      <c r="A3" s="57" t="s">
        <v>348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8"/>
    </row>
    <row r="4" spans="1:35" ht="15.6" x14ac:dyDescent="0.3">
      <c r="A4" s="59" t="s">
        <v>345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60"/>
    </row>
    <row r="5" spans="1:35" ht="27" x14ac:dyDescent="0.3">
      <c r="A5" s="50" t="s">
        <v>88</v>
      </c>
      <c r="B5" s="1" t="s">
        <v>1</v>
      </c>
      <c r="C5" s="2" t="s">
        <v>2</v>
      </c>
      <c r="D5" s="3" t="s">
        <v>3</v>
      </c>
      <c r="E5" s="4" t="s">
        <v>4</v>
      </c>
      <c r="F5" s="4" t="s">
        <v>5</v>
      </c>
      <c r="G5" s="2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13</v>
      </c>
      <c r="O5" s="5" t="s">
        <v>14</v>
      </c>
      <c r="P5" s="5" t="s">
        <v>15</v>
      </c>
      <c r="Q5" s="5" t="s">
        <v>16</v>
      </c>
      <c r="R5" s="5" t="s">
        <v>17</v>
      </c>
      <c r="S5" s="5" t="s">
        <v>18</v>
      </c>
      <c r="T5" s="5" t="s">
        <v>19</v>
      </c>
      <c r="U5" s="5" t="s">
        <v>20</v>
      </c>
      <c r="V5" s="5" t="s">
        <v>21</v>
      </c>
      <c r="W5" s="5" t="s">
        <v>22</v>
      </c>
      <c r="X5" s="5" t="s">
        <v>23</v>
      </c>
      <c r="Y5" s="5" t="s">
        <v>24</v>
      </c>
      <c r="Z5" s="5" t="s">
        <v>25</v>
      </c>
      <c r="AA5" s="6" t="s">
        <v>26</v>
      </c>
      <c r="AB5" s="7" t="s">
        <v>27</v>
      </c>
      <c r="AC5" s="6" t="s">
        <v>30</v>
      </c>
      <c r="AD5" s="6"/>
      <c r="AE5" s="6"/>
      <c r="AF5" s="8"/>
      <c r="AG5" s="8"/>
      <c r="AH5" s="7"/>
      <c r="AI5" s="1"/>
    </row>
    <row r="6" spans="1:35" x14ac:dyDescent="0.3">
      <c r="A6" s="51">
        <v>46006</v>
      </c>
      <c r="B6" s="10" t="s">
        <v>32</v>
      </c>
      <c r="C6" s="11" t="s">
        <v>33</v>
      </c>
      <c r="D6" s="12" t="s">
        <v>89</v>
      </c>
      <c r="E6" s="13" t="s">
        <v>34</v>
      </c>
      <c r="F6" s="13" t="s">
        <v>35</v>
      </c>
      <c r="G6" s="13" t="s">
        <v>36</v>
      </c>
      <c r="H6" s="14">
        <v>4</v>
      </c>
      <c r="I6" s="14">
        <f>IF(AND(H6&gt;0,J6&gt;0),H6,0)</f>
        <v>4</v>
      </c>
      <c r="J6" s="14">
        <f>IF(AND(H6&gt;0.5,K6&gt;4),1,0)</f>
        <v>1</v>
      </c>
      <c r="K6" s="14">
        <v>22</v>
      </c>
      <c r="L6" s="14" t="str">
        <f t="shared" ref="L6:L22" si="0">IF((OR(AB6="KNEC",AB6="ATD",AB6="CAMS",AB6="ATD1",AB6="ATDA",AB6="ATD1", AB6="ACCA",AB6="CPA2", AB6="CAMS", AB6="CAMS1", AB6="CIFA", AB6="CPA", AB6="CPA1",AB6="CPS",AB6="CS",AB6="CPSPK",AB6="CAMS ")),J6," ")</f>
        <v xml:space="preserve"> </v>
      </c>
      <c r="M6" s="14" t="str">
        <f t="shared" ref="M6:M22" si="1">IF((OR(AB6="DBANK",AB6="DDMA",AB6="CBANK",AB6="DPROJ",AB6="CPROJ",AB6="CPM",AB6="CISSE",AB6="CFFE",AB6="DDMA",AB6="DCNSA",AB6="VCGD",AB6="VCEI",AB6="VCBCT")),J6," ")</f>
        <v xml:space="preserve"> </v>
      </c>
      <c r="N6" s="14" t="str">
        <f t="shared" ref="N6:N22" si="2">IF((OR(AB6="MCP",AB6="MELM",AB6="MCD")),J6," ")</f>
        <v xml:space="preserve"> </v>
      </c>
      <c r="O6" s="14" t="str">
        <f t="shared" ref="O6:O22" si="3">IF((OR(AB6="CBIT",AB6="CIT",AB6="DBIT",AB6="DIT")),J6," ")</f>
        <v xml:space="preserve"> </v>
      </c>
      <c r="P6" s="14" t="str">
        <f t="shared" ref="P6:P22" si="4">IF((OR(AB6="CCP",AB6="CECE",AB6="CTFT",AB6="CFT",AB6="DCP",AB6="DECE",AB6="DFT",AB6="DJM")),J6," ")</f>
        <v xml:space="preserve"> </v>
      </c>
      <c r="Q6" s="14" t="str">
        <f t="shared" ref="Q6:Q22" si="5">IF((OR(AB6="CBM",AB6="DBM",AB6="DPL",AB6="CPL")),J6," ")</f>
        <v xml:space="preserve"> </v>
      </c>
      <c r="R6" s="14" t="str">
        <f t="shared" ref="R6:R22" si="6">IF((OR(AB6="BAC",AB6="BAG",AB6="BBIT",AB6="BCT",AB6="BISF",AB6="BIT",AB6="BSD")),J6," ")</f>
        <v xml:space="preserve"> </v>
      </c>
      <c r="S6" s="14" t="str">
        <f t="shared" ref="S6:S22" si="7">IF((OR(AB6="BCOM",AB6="BPL",AB6="BPM",AB6="BSC AS",AB6="BSC E&amp;S", AB6="IBM")),J6," ")</f>
        <v xml:space="preserve"> </v>
      </c>
      <c r="T6" s="14">
        <f t="shared" ref="T6:T22" si="8">IF((OR(AB6="PHD FIN",AB6="PHD MKT",AB6="PHD STR")),J6," ")</f>
        <v>1</v>
      </c>
      <c r="U6" s="14" t="str">
        <f t="shared" ref="U6:U22" si="9">IF((OR(AB6="B.Ed(Arts)",AB6="BAFT",AB6="BAFT(FT)",AB6="BAFT(PA)",AB6="BCJ",AB6="BAPA",AB6="BCP",AB6="BECE", AB6="BJDM",AB6="ECO",AB6="BEBS",AB6="BFPA")),J6," ")</f>
        <v xml:space="preserve"> </v>
      </c>
      <c r="V6" s="14" t="str">
        <f t="shared" ref="V6:V22" si="10">IF((OR(AB6="MSC COMM",AB6="MBA CM",AB6="MBA HRM",AB6="MBA MARKETING",AB6="MBA PROC",AB6="MSC D_FIN",AB6="MSC FIN_ACC",AB6="MSC FIN_ECON", AB6="MSC FIN_INV",AB6="MSC KM", AB6="MSC COMM",AB6="MBA HRM",AB6="MSC DF",AB6="MBA MKT", AB6="MBA PSM", AB6="MSC FA", AB6="MSC KMI")),J6," ")</f>
        <v xml:space="preserve"> </v>
      </c>
      <c r="W6" s="14" t="str">
        <f t="shared" ref="W6:W22" si="11">IF((OR(AB6="MDA",AB6="MISM",AB6="MDC",AB6="MDA/MISM",AB6="MISM/MDA",AB6="MISM/MDC",AB6="MISM/MDC/MDA")),J6," ")</f>
        <v xml:space="preserve"> </v>
      </c>
      <c r="X6" s="14" t="str">
        <f t="shared" ref="X6:X22" si="12">IF((OR(AB6="PHD in IS")),J6," ")</f>
        <v xml:space="preserve"> </v>
      </c>
      <c r="Y6" s="14"/>
      <c r="Z6" s="14" t="str">
        <f t="shared" ref="Z6:Z22" si="13">IF(AB6="PGDE",J6,"")</f>
        <v/>
      </c>
      <c r="AA6" s="11" t="s">
        <v>38</v>
      </c>
      <c r="AB6" s="11" t="s">
        <v>39</v>
      </c>
      <c r="AC6" s="11" t="s">
        <v>42</v>
      </c>
      <c r="AD6" s="9"/>
      <c r="AE6" s="11"/>
      <c r="AF6" s="11"/>
      <c r="AG6" s="15"/>
      <c r="AH6" s="11"/>
      <c r="AI6" s="11"/>
    </row>
    <row r="7" spans="1:35" x14ac:dyDescent="0.3">
      <c r="A7" s="51">
        <v>46006</v>
      </c>
      <c r="B7" s="10" t="s">
        <v>32</v>
      </c>
      <c r="C7" s="11" t="s">
        <v>33</v>
      </c>
      <c r="D7" s="12" t="s">
        <v>89</v>
      </c>
      <c r="E7" s="13" t="s">
        <v>54</v>
      </c>
      <c r="F7" s="13" t="s">
        <v>55</v>
      </c>
      <c r="G7" s="13" t="s">
        <v>56</v>
      </c>
      <c r="H7" s="14">
        <v>4</v>
      </c>
      <c r="I7" s="14">
        <f>IF(AND(H7&gt;0,J7&gt;0),H7,0)</f>
        <v>4</v>
      </c>
      <c r="J7" s="14">
        <f>IF(AND(H7&gt;0.5,K7&gt;4),1,0)</f>
        <v>1</v>
      </c>
      <c r="K7" s="14">
        <v>12</v>
      </c>
      <c r="L7" s="14" t="str">
        <f t="shared" si="0"/>
        <v xml:space="preserve"> </v>
      </c>
      <c r="M7" s="14" t="str">
        <f t="shared" si="1"/>
        <v xml:space="preserve"> </v>
      </c>
      <c r="N7" s="14" t="str">
        <f t="shared" si="2"/>
        <v xml:space="preserve"> </v>
      </c>
      <c r="O7" s="14" t="str">
        <f t="shared" si="3"/>
        <v xml:space="preserve"> </v>
      </c>
      <c r="P7" s="14" t="str">
        <f t="shared" si="4"/>
        <v xml:space="preserve"> </v>
      </c>
      <c r="Q7" s="14" t="str">
        <f t="shared" si="5"/>
        <v xml:space="preserve"> </v>
      </c>
      <c r="R7" s="14" t="str">
        <f t="shared" si="6"/>
        <v xml:space="preserve"> </v>
      </c>
      <c r="S7" s="14" t="str">
        <f t="shared" si="7"/>
        <v xml:space="preserve"> </v>
      </c>
      <c r="T7" s="14">
        <f t="shared" si="8"/>
        <v>1</v>
      </c>
      <c r="U7" s="14" t="str">
        <f t="shared" si="9"/>
        <v xml:space="preserve"> </v>
      </c>
      <c r="V7" s="14" t="str">
        <f t="shared" si="10"/>
        <v xml:space="preserve"> </v>
      </c>
      <c r="W7" s="14" t="str">
        <f t="shared" si="11"/>
        <v xml:space="preserve"> </v>
      </c>
      <c r="X7" s="14" t="str">
        <f t="shared" si="12"/>
        <v xml:space="preserve"> </v>
      </c>
      <c r="Y7" s="14"/>
      <c r="Z7" s="14" t="str">
        <f t="shared" si="13"/>
        <v/>
      </c>
      <c r="AA7" s="11" t="s">
        <v>53</v>
      </c>
      <c r="AB7" s="11" t="s">
        <v>39</v>
      </c>
      <c r="AC7" s="11" t="s">
        <v>57</v>
      </c>
      <c r="AD7" s="9"/>
      <c r="AE7" s="11"/>
      <c r="AF7" s="11"/>
      <c r="AG7" s="15"/>
      <c r="AH7" s="11"/>
      <c r="AI7" s="11"/>
    </row>
    <row r="8" spans="1:35" x14ac:dyDescent="0.3">
      <c r="A8" s="51">
        <v>46006</v>
      </c>
      <c r="B8" s="10" t="s">
        <v>32</v>
      </c>
      <c r="C8" s="11" t="s">
        <v>33</v>
      </c>
      <c r="D8" s="12" t="s">
        <v>89</v>
      </c>
      <c r="E8" s="13" t="s">
        <v>69</v>
      </c>
      <c r="F8" s="13" t="s">
        <v>70</v>
      </c>
      <c r="G8" s="13" t="s">
        <v>71</v>
      </c>
      <c r="H8" s="14">
        <v>4</v>
      </c>
      <c r="I8" s="14">
        <f>IF(AND(H8&gt;0,J8&gt;0),H8,0)</f>
        <v>4</v>
      </c>
      <c r="J8" s="14">
        <f>IF(AND(H8&gt;0.5,K8&gt;4),1,0)</f>
        <v>1</v>
      </c>
      <c r="K8" s="14">
        <v>6</v>
      </c>
      <c r="L8" s="14" t="str">
        <f t="shared" si="0"/>
        <v xml:space="preserve"> </v>
      </c>
      <c r="M8" s="14" t="str">
        <f t="shared" si="1"/>
        <v xml:space="preserve"> </v>
      </c>
      <c r="N8" s="14" t="str">
        <f t="shared" si="2"/>
        <v xml:space="preserve"> </v>
      </c>
      <c r="O8" s="14" t="str">
        <f t="shared" si="3"/>
        <v xml:space="preserve"> </v>
      </c>
      <c r="P8" s="14" t="str">
        <f t="shared" si="4"/>
        <v xml:space="preserve"> </v>
      </c>
      <c r="Q8" s="14" t="str">
        <f t="shared" si="5"/>
        <v xml:space="preserve"> </v>
      </c>
      <c r="R8" s="14" t="str">
        <f t="shared" si="6"/>
        <v xml:space="preserve"> </v>
      </c>
      <c r="S8" s="14" t="str">
        <f t="shared" si="7"/>
        <v xml:space="preserve"> </v>
      </c>
      <c r="T8" s="14" t="str">
        <f t="shared" si="8"/>
        <v xml:space="preserve"> </v>
      </c>
      <c r="U8" s="14" t="str">
        <f t="shared" si="9"/>
        <v xml:space="preserve"> </v>
      </c>
      <c r="V8" s="14" t="str">
        <f t="shared" si="10"/>
        <v xml:space="preserve"> </v>
      </c>
      <c r="W8" s="14" t="str">
        <f t="shared" si="11"/>
        <v xml:space="preserve"> </v>
      </c>
      <c r="X8" s="14" t="str">
        <f t="shared" si="12"/>
        <v xml:space="preserve"> </v>
      </c>
      <c r="Y8" s="14"/>
      <c r="Z8" s="14" t="str">
        <f t="shared" si="13"/>
        <v/>
      </c>
      <c r="AA8" s="11" t="s">
        <v>72</v>
      </c>
      <c r="AB8" s="11" t="s">
        <v>73</v>
      </c>
      <c r="AC8" s="11" t="s">
        <v>42</v>
      </c>
      <c r="AD8" s="9"/>
      <c r="AE8" s="11"/>
      <c r="AF8" s="11"/>
      <c r="AG8" s="15"/>
      <c r="AH8" s="11"/>
      <c r="AI8" s="11"/>
    </row>
    <row r="9" spans="1:35" x14ac:dyDescent="0.3">
      <c r="A9" s="51">
        <v>46006</v>
      </c>
      <c r="B9" s="10" t="s">
        <v>32</v>
      </c>
      <c r="C9" s="11" t="s">
        <v>33</v>
      </c>
      <c r="D9" s="12" t="s">
        <v>89</v>
      </c>
      <c r="E9" s="13" t="s">
        <v>80</v>
      </c>
      <c r="F9" s="13" t="s">
        <v>81</v>
      </c>
      <c r="G9" s="13" t="s">
        <v>82</v>
      </c>
      <c r="H9" s="14">
        <v>4</v>
      </c>
      <c r="I9" s="14">
        <f>IF(AND(H9&gt;0,J9&gt;0),H9,0)</f>
        <v>4</v>
      </c>
      <c r="J9" s="14">
        <f>IF(AND(H9&gt;0.5,K9&gt;4),1,0)</f>
        <v>1</v>
      </c>
      <c r="K9" s="14">
        <v>6</v>
      </c>
      <c r="L9" s="14" t="str">
        <f t="shared" si="0"/>
        <v xml:space="preserve"> </v>
      </c>
      <c r="M9" s="14" t="str">
        <f t="shared" si="1"/>
        <v xml:space="preserve"> </v>
      </c>
      <c r="N9" s="14" t="str">
        <f t="shared" si="2"/>
        <v xml:space="preserve"> </v>
      </c>
      <c r="O9" s="14" t="str">
        <f t="shared" si="3"/>
        <v xml:space="preserve"> </v>
      </c>
      <c r="P9" s="14" t="str">
        <f t="shared" si="4"/>
        <v xml:space="preserve"> </v>
      </c>
      <c r="Q9" s="14" t="str">
        <f t="shared" si="5"/>
        <v xml:space="preserve"> </v>
      </c>
      <c r="R9" s="14" t="str">
        <f t="shared" si="6"/>
        <v xml:space="preserve"> </v>
      </c>
      <c r="S9" s="14" t="str">
        <f t="shared" si="7"/>
        <v xml:space="preserve"> </v>
      </c>
      <c r="T9" s="14">
        <f t="shared" si="8"/>
        <v>1</v>
      </c>
      <c r="U9" s="14" t="str">
        <f t="shared" si="9"/>
        <v xml:space="preserve"> </v>
      </c>
      <c r="V9" s="14" t="str">
        <f t="shared" si="10"/>
        <v xml:space="preserve"> </v>
      </c>
      <c r="W9" s="14" t="str">
        <f t="shared" si="11"/>
        <v xml:space="preserve"> </v>
      </c>
      <c r="X9" s="14" t="str">
        <f t="shared" si="12"/>
        <v xml:space="preserve"> </v>
      </c>
      <c r="Y9" s="14"/>
      <c r="Z9" s="14" t="str">
        <f t="shared" si="13"/>
        <v/>
      </c>
      <c r="AA9" s="11" t="s">
        <v>72</v>
      </c>
      <c r="AB9" s="11" t="s">
        <v>83</v>
      </c>
      <c r="AC9" s="11" t="s">
        <v>42</v>
      </c>
      <c r="AD9" s="9"/>
      <c r="AE9" s="11"/>
      <c r="AF9" s="11"/>
      <c r="AG9" s="15"/>
      <c r="AH9" s="11"/>
      <c r="AI9" s="11"/>
    </row>
    <row r="10" spans="1:35" x14ac:dyDescent="0.3">
      <c r="A10" s="51">
        <v>46006</v>
      </c>
      <c r="B10" s="10" t="s">
        <v>32</v>
      </c>
      <c r="C10" s="11" t="s">
        <v>33</v>
      </c>
      <c r="D10" s="12" t="s">
        <v>89</v>
      </c>
      <c r="E10" s="13" t="s">
        <v>85</v>
      </c>
      <c r="F10" s="13" t="s">
        <v>86</v>
      </c>
      <c r="G10" s="13" t="s">
        <v>79</v>
      </c>
      <c r="H10" s="14">
        <v>4</v>
      </c>
      <c r="I10" s="14">
        <f>IF(AND(H10&gt;0,J10&gt;0),H10,0)</f>
        <v>4</v>
      </c>
      <c r="J10" s="14">
        <f>IF(AND(H10&gt;0.5,K10&gt;4),1,0)</f>
        <v>1</v>
      </c>
      <c r="K10" s="14">
        <v>10</v>
      </c>
      <c r="L10" s="14" t="str">
        <f t="shared" si="0"/>
        <v xml:space="preserve"> </v>
      </c>
      <c r="M10" s="14" t="str">
        <f t="shared" si="1"/>
        <v xml:space="preserve"> </v>
      </c>
      <c r="N10" s="14" t="str">
        <f t="shared" si="2"/>
        <v xml:space="preserve"> </v>
      </c>
      <c r="O10" s="14" t="str">
        <f t="shared" si="3"/>
        <v xml:space="preserve"> </v>
      </c>
      <c r="P10" s="14" t="str">
        <f t="shared" si="4"/>
        <v xml:space="preserve"> </v>
      </c>
      <c r="Q10" s="14" t="str">
        <f t="shared" si="5"/>
        <v xml:space="preserve"> </v>
      </c>
      <c r="R10" s="14" t="str">
        <f t="shared" si="6"/>
        <v xml:space="preserve"> </v>
      </c>
      <c r="S10" s="14" t="str">
        <f t="shared" si="7"/>
        <v xml:space="preserve"> </v>
      </c>
      <c r="T10" s="14">
        <f t="shared" si="8"/>
        <v>1</v>
      </c>
      <c r="U10" s="14" t="str">
        <f t="shared" si="9"/>
        <v xml:space="preserve"> </v>
      </c>
      <c r="V10" s="14" t="str">
        <f t="shared" si="10"/>
        <v xml:space="preserve"> </v>
      </c>
      <c r="W10" s="14" t="str">
        <f t="shared" si="11"/>
        <v xml:space="preserve"> </v>
      </c>
      <c r="X10" s="14" t="str">
        <f t="shared" si="12"/>
        <v xml:space="preserve"> </v>
      </c>
      <c r="Y10" s="14"/>
      <c r="Z10" s="14" t="str">
        <f t="shared" si="13"/>
        <v/>
      </c>
      <c r="AA10" s="11" t="s">
        <v>72</v>
      </c>
      <c r="AB10" s="11" t="s">
        <v>87</v>
      </c>
      <c r="AC10" s="11" t="s">
        <v>42</v>
      </c>
      <c r="AD10" s="9"/>
      <c r="AE10" s="11"/>
      <c r="AF10" s="11"/>
      <c r="AG10" s="15"/>
      <c r="AH10" s="11"/>
      <c r="AI10" s="11"/>
    </row>
    <row r="11" spans="1:35" x14ac:dyDescent="0.3">
      <c r="A11" s="51">
        <v>46008</v>
      </c>
      <c r="B11" s="16" t="s">
        <v>44</v>
      </c>
      <c r="C11" s="11" t="s">
        <v>45</v>
      </c>
      <c r="D11" s="12" t="s">
        <v>89</v>
      </c>
      <c r="E11" s="13" t="s">
        <v>46</v>
      </c>
      <c r="F11" s="13" t="s">
        <v>47</v>
      </c>
      <c r="G11" s="13" t="s">
        <v>48</v>
      </c>
      <c r="H11" s="14">
        <v>4</v>
      </c>
      <c r="I11" s="14">
        <f t="shared" ref="I11:I13" si="14">IF(AND(H11&gt;0,J11&gt;0),H11,0)</f>
        <v>4</v>
      </c>
      <c r="J11" s="14">
        <f t="shared" ref="J11:J12" si="15">IF(AND(H11&gt;0.5,K11&gt;4),1,0)</f>
        <v>1</v>
      </c>
      <c r="K11" s="14">
        <v>22</v>
      </c>
      <c r="L11" s="14" t="str">
        <f t="shared" si="0"/>
        <v xml:space="preserve"> </v>
      </c>
      <c r="M11" s="14" t="str">
        <f t="shared" si="1"/>
        <v xml:space="preserve"> </v>
      </c>
      <c r="N11" s="14" t="str">
        <f t="shared" si="2"/>
        <v xml:space="preserve"> </v>
      </c>
      <c r="O11" s="14" t="str">
        <f t="shared" si="3"/>
        <v xml:space="preserve"> </v>
      </c>
      <c r="P11" s="14" t="str">
        <f t="shared" si="4"/>
        <v xml:space="preserve"> </v>
      </c>
      <c r="Q11" s="14" t="str">
        <f t="shared" si="5"/>
        <v xml:space="preserve"> </v>
      </c>
      <c r="R11" s="14" t="str">
        <f t="shared" si="6"/>
        <v xml:space="preserve"> </v>
      </c>
      <c r="S11" s="14" t="str">
        <f t="shared" si="7"/>
        <v xml:space="preserve"> </v>
      </c>
      <c r="T11" s="14">
        <f t="shared" si="8"/>
        <v>1</v>
      </c>
      <c r="U11" s="14" t="str">
        <f t="shared" si="9"/>
        <v xml:space="preserve"> </v>
      </c>
      <c r="V11" s="14" t="str">
        <f t="shared" si="10"/>
        <v xml:space="preserve"> </v>
      </c>
      <c r="W11" s="14" t="str">
        <f t="shared" si="11"/>
        <v xml:space="preserve"> </v>
      </c>
      <c r="X11" s="14" t="str">
        <f t="shared" si="12"/>
        <v xml:space="preserve"> </v>
      </c>
      <c r="Y11" s="14"/>
      <c r="Z11" s="14" t="str">
        <f t="shared" si="13"/>
        <v/>
      </c>
      <c r="AA11" s="11" t="s">
        <v>38</v>
      </c>
      <c r="AB11" s="11" t="s">
        <v>39</v>
      </c>
      <c r="AC11" s="11" t="s">
        <v>42</v>
      </c>
      <c r="AD11" s="9"/>
      <c r="AE11" s="11"/>
      <c r="AF11" s="11"/>
      <c r="AG11" s="15"/>
      <c r="AH11" s="11"/>
      <c r="AI11" s="11"/>
    </row>
    <row r="12" spans="1:35" x14ac:dyDescent="0.3">
      <c r="A12" s="51">
        <v>46008</v>
      </c>
      <c r="B12" s="16" t="s">
        <v>44</v>
      </c>
      <c r="C12" s="11" t="s">
        <v>33</v>
      </c>
      <c r="D12" s="12" t="s">
        <v>89</v>
      </c>
      <c r="E12" s="13" t="s">
        <v>58</v>
      </c>
      <c r="F12" s="13" t="s">
        <v>59</v>
      </c>
      <c r="G12" s="13" t="s">
        <v>60</v>
      </c>
      <c r="H12" s="14">
        <v>4</v>
      </c>
      <c r="I12" s="14">
        <f t="shared" si="14"/>
        <v>4</v>
      </c>
      <c r="J12" s="14">
        <f t="shared" si="15"/>
        <v>1</v>
      </c>
      <c r="K12" s="14">
        <v>30</v>
      </c>
      <c r="L12" s="14" t="str">
        <f t="shared" si="0"/>
        <v xml:space="preserve"> </v>
      </c>
      <c r="M12" s="14" t="str">
        <f t="shared" si="1"/>
        <v xml:space="preserve"> </v>
      </c>
      <c r="N12" s="14" t="str">
        <f t="shared" si="2"/>
        <v xml:space="preserve"> </v>
      </c>
      <c r="O12" s="14" t="str">
        <f t="shared" si="3"/>
        <v xml:space="preserve"> </v>
      </c>
      <c r="P12" s="14" t="str">
        <f t="shared" si="4"/>
        <v xml:space="preserve"> </v>
      </c>
      <c r="Q12" s="14" t="str">
        <f t="shared" si="5"/>
        <v xml:space="preserve"> </v>
      </c>
      <c r="R12" s="14" t="str">
        <f t="shared" si="6"/>
        <v xml:space="preserve"> </v>
      </c>
      <c r="S12" s="14" t="str">
        <f t="shared" si="7"/>
        <v xml:space="preserve"> </v>
      </c>
      <c r="T12" s="14">
        <f t="shared" si="8"/>
        <v>1</v>
      </c>
      <c r="U12" s="14" t="str">
        <f t="shared" si="9"/>
        <v xml:space="preserve"> </v>
      </c>
      <c r="V12" s="14" t="str">
        <f t="shared" si="10"/>
        <v xml:space="preserve"> </v>
      </c>
      <c r="W12" s="14" t="str">
        <f t="shared" si="11"/>
        <v xml:space="preserve"> </v>
      </c>
      <c r="X12" s="14" t="str">
        <f t="shared" si="12"/>
        <v xml:space="preserve"> </v>
      </c>
      <c r="Y12" s="14"/>
      <c r="Z12" s="14" t="str">
        <f t="shared" si="13"/>
        <v/>
      </c>
      <c r="AA12" s="11" t="s">
        <v>38</v>
      </c>
      <c r="AB12" s="11" t="s">
        <v>39</v>
      </c>
      <c r="AC12" s="11" t="s">
        <v>57</v>
      </c>
      <c r="AD12" s="9"/>
      <c r="AE12" s="11"/>
      <c r="AF12" s="11"/>
      <c r="AG12" s="15"/>
      <c r="AH12" s="11"/>
      <c r="AI12" s="11"/>
    </row>
    <row r="13" spans="1:35" x14ac:dyDescent="0.3">
      <c r="A13" s="51">
        <v>46008</v>
      </c>
      <c r="B13" s="16" t="s">
        <v>44</v>
      </c>
      <c r="C13" s="11" t="s">
        <v>33</v>
      </c>
      <c r="D13" s="12" t="s">
        <v>89</v>
      </c>
      <c r="E13" s="13" t="s">
        <v>58</v>
      </c>
      <c r="F13" s="13" t="s">
        <v>59</v>
      </c>
      <c r="G13" s="13" t="s">
        <v>60</v>
      </c>
      <c r="H13" s="14">
        <v>4</v>
      </c>
      <c r="I13" s="14">
        <f t="shared" si="14"/>
        <v>4</v>
      </c>
      <c r="J13" s="14">
        <f t="shared" ref="J13" si="16">IF(AND(H13&gt;0.5,K13&gt;4),1,0)</f>
        <v>1</v>
      </c>
      <c r="K13" s="14">
        <v>30</v>
      </c>
      <c r="L13" s="14" t="str">
        <f t="shared" si="0"/>
        <v xml:space="preserve"> </v>
      </c>
      <c r="M13" s="14" t="str">
        <f t="shared" si="1"/>
        <v xml:space="preserve"> </v>
      </c>
      <c r="N13" s="14" t="str">
        <f t="shared" si="2"/>
        <v xml:space="preserve"> </v>
      </c>
      <c r="O13" s="14" t="str">
        <f t="shared" si="3"/>
        <v xml:space="preserve"> </v>
      </c>
      <c r="P13" s="14" t="str">
        <f t="shared" si="4"/>
        <v xml:space="preserve"> </v>
      </c>
      <c r="Q13" s="14" t="str">
        <f t="shared" si="5"/>
        <v xml:space="preserve"> </v>
      </c>
      <c r="R13" s="14" t="str">
        <f t="shared" si="6"/>
        <v xml:space="preserve"> </v>
      </c>
      <c r="S13" s="14" t="str">
        <f t="shared" si="7"/>
        <v xml:space="preserve"> </v>
      </c>
      <c r="T13" s="14">
        <f t="shared" si="8"/>
        <v>1</v>
      </c>
      <c r="U13" s="14" t="str">
        <f t="shared" si="9"/>
        <v xml:space="preserve"> </v>
      </c>
      <c r="V13" s="14" t="str">
        <f t="shared" si="10"/>
        <v xml:space="preserve"> </v>
      </c>
      <c r="W13" s="14" t="str">
        <f t="shared" si="11"/>
        <v xml:space="preserve"> </v>
      </c>
      <c r="X13" s="14" t="str">
        <f t="shared" si="12"/>
        <v xml:space="preserve"> </v>
      </c>
      <c r="Y13" s="14"/>
      <c r="Z13" s="14" t="str">
        <f t="shared" si="13"/>
        <v/>
      </c>
      <c r="AA13" s="11" t="s">
        <v>38</v>
      </c>
      <c r="AB13" s="11" t="s">
        <v>83</v>
      </c>
      <c r="AC13" s="11" t="s">
        <v>57</v>
      </c>
      <c r="AD13" s="9"/>
      <c r="AE13" s="11"/>
      <c r="AF13" s="11"/>
      <c r="AG13" s="15"/>
      <c r="AH13" s="11"/>
      <c r="AI13" s="11"/>
    </row>
    <row r="14" spans="1:35" x14ac:dyDescent="0.3">
      <c r="A14" s="51">
        <v>46008</v>
      </c>
      <c r="B14" s="16" t="s">
        <v>44</v>
      </c>
      <c r="C14" s="11" t="s">
        <v>33</v>
      </c>
      <c r="D14" s="12" t="s">
        <v>89</v>
      </c>
      <c r="E14" s="13" t="s">
        <v>46</v>
      </c>
      <c r="F14" s="13" t="s">
        <v>47</v>
      </c>
      <c r="G14" s="13" t="s">
        <v>48</v>
      </c>
      <c r="H14" s="19"/>
      <c r="I14" s="14">
        <f t="shared" ref="I14:I22" si="17">IF(AND(H14&gt;0,J14&gt;0),H14,0)</f>
        <v>0</v>
      </c>
      <c r="J14" s="14">
        <f t="shared" ref="J14:J22" si="18">IF(AND(H14&gt;0.5,K14&gt;4),1,0)</f>
        <v>0</v>
      </c>
      <c r="K14" s="19"/>
      <c r="L14" s="14" t="str">
        <f t="shared" si="0"/>
        <v xml:space="preserve"> </v>
      </c>
      <c r="M14" s="14" t="str">
        <f t="shared" si="1"/>
        <v xml:space="preserve"> </v>
      </c>
      <c r="N14" s="14" t="str">
        <f t="shared" si="2"/>
        <v xml:space="preserve"> </v>
      </c>
      <c r="O14" s="14" t="str">
        <f t="shared" si="3"/>
        <v xml:space="preserve"> </v>
      </c>
      <c r="P14" s="14" t="str">
        <f t="shared" si="4"/>
        <v xml:space="preserve"> </v>
      </c>
      <c r="Q14" s="14" t="str">
        <f t="shared" si="5"/>
        <v xml:space="preserve"> </v>
      </c>
      <c r="R14" s="14" t="str">
        <f t="shared" si="6"/>
        <v xml:space="preserve"> </v>
      </c>
      <c r="S14" s="14" t="str">
        <f t="shared" si="7"/>
        <v xml:space="preserve"> </v>
      </c>
      <c r="T14" s="14">
        <f t="shared" si="8"/>
        <v>0</v>
      </c>
      <c r="U14" s="14" t="str">
        <f t="shared" si="9"/>
        <v xml:space="preserve"> </v>
      </c>
      <c r="V14" s="14" t="str">
        <f t="shared" si="10"/>
        <v xml:space="preserve"> </v>
      </c>
      <c r="W14" s="14" t="str">
        <f t="shared" si="11"/>
        <v xml:space="preserve"> </v>
      </c>
      <c r="X14" s="14" t="str">
        <f t="shared" si="12"/>
        <v xml:space="preserve"> </v>
      </c>
      <c r="Y14" s="14"/>
      <c r="Z14" s="14" t="str">
        <f t="shared" si="13"/>
        <v/>
      </c>
      <c r="AA14" s="11" t="s">
        <v>72</v>
      </c>
      <c r="AB14" s="11" t="s">
        <v>87</v>
      </c>
      <c r="AC14" s="11" t="s">
        <v>42</v>
      </c>
      <c r="AD14" s="9"/>
      <c r="AE14" s="11"/>
      <c r="AF14" s="11"/>
      <c r="AG14" s="15"/>
      <c r="AH14" s="11"/>
      <c r="AI14" s="11"/>
    </row>
    <row r="15" spans="1:35" x14ac:dyDescent="0.3">
      <c r="A15" s="51">
        <v>46008</v>
      </c>
      <c r="B15" s="16" t="s">
        <v>44</v>
      </c>
      <c r="C15" s="11" t="s">
        <v>45</v>
      </c>
      <c r="D15" s="12" t="s">
        <v>89</v>
      </c>
      <c r="E15" s="13" t="s">
        <v>46</v>
      </c>
      <c r="F15" s="13" t="s">
        <v>47</v>
      </c>
      <c r="G15" s="13" t="s">
        <v>48</v>
      </c>
      <c r="H15" s="19"/>
      <c r="I15" s="14">
        <f t="shared" si="17"/>
        <v>0</v>
      </c>
      <c r="J15" s="14">
        <f t="shared" si="18"/>
        <v>0</v>
      </c>
      <c r="K15" s="19"/>
      <c r="L15" s="14" t="str">
        <f t="shared" si="0"/>
        <v xml:space="preserve"> </v>
      </c>
      <c r="M15" s="14" t="str">
        <f t="shared" si="1"/>
        <v xml:space="preserve"> </v>
      </c>
      <c r="N15" s="14" t="str">
        <f t="shared" si="2"/>
        <v xml:space="preserve"> </v>
      </c>
      <c r="O15" s="14" t="str">
        <f t="shared" si="3"/>
        <v xml:space="preserve"> </v>
      </c>
      <c r="P15" s="14" t="str">
        <f t="shared" si="4"/>
        <v xml:space="preserve"> </v>
      </c>
      <c r="Q15" s="14" t="str">
        <f t="shared" si="5"/>
        <v xml:space="preserve"> </v>
      </c>
      <c r="R15" s="14" t="str">
        <f t="shared" si="6"/>
        <v xml:space="preserve"> </v>
      </c>
      <c r="S15" s="14" t="str">
        <f t="shared" si="7"/>
        <v xml:space="preserve"> </v>
      </c>
      <c r="T15" s="14" t="str">
        <f t="shared" si="8"/>
        <v xml:space="preserve"> </v>
      </c>
      <c r="U15" s="14" t="str">
        <f t="shared" si="9"/>
        <v xml:space="preserve"> </v>
      </c>
      <c r="V15" s="14" t="str">
        <f t="shared" si="10"/>
        <v xml:space="preserve"> </v>
      </c>
      <c r="W15" s="14" t="str">
        <f t="shared" si="11"/>
        <v xml:space="preserve"> </v>
      </c>
      <c r="X15" s="14" t="str">
        <f t="shared" si="12"/>
        <v xml:space="preserve"> </v>
      </c>
      <c r="Y15" s="14"/>
      <c r="Z15" s="14" t="str">
        <f t="shared" si="13"/>
        <v/>
      </c>
      <c r="AA15" s="11" t="s">
        <v>72</v>
      </c>
      <c r="AB15" s="11" t="s">
        <v>73</v>
      </c>
      <c r="AC15" s="11" t="s">
        <v>42</v>
      </c>
      <c r="AD15" s="9"/>
      <c r="AE15" s="11"/>
      <c r="AF15" s="11"/>
      <c r="AG15" s="15"/>
      <c r="AH15" s="11"/>
      <c r="AI15" s="11"/>
    </row>
    <row r="16" spans="1:35" x14ac:dyDescent="0.3">
      <c r="A16" s="51">
        <v>46009</v>
      </c>
      <c r="B16" s="18" t="s">
        <v>64</v>
      </c>
      <c r="C16" s="11" t="s">
        <v>33</v>
      </c>
      <c r="D16" s="12" t="s">
        <v>84</v>
      </c>
      <c r="E16" s="13" t="s">
        <v>65</v>
      </c>
      <c r="F16" s="13" t="s">
        <v>66</v>
      </c>
      <c r="G16" s="13" t="s">
        <v>67</v>
      </c>
      <c r="H16" s="14">
        <v>4</v>
      </c>
      <c r="I16" s="14">
        <f t="shared" si="17"/>
        <v>4</v>
      </c>
      <c r="J16" s="14">
        <f t="shared" si="18"/>
        <v>1</v>
      </c>
      <c r="K16" s="14">
        <v>9</v>
      </c>
      <c r="L16" s="14" t="str">
        <f t="shared" si="0"/>
        <v xml:space="preserve"> </v>
      </c>
      <c r="M16" s="14" t="str">
        <f t="shared" si="1"/>
        <v xml:space="preserve"> </v>
      </c>
      <c r="N16" s="14" t="str">
        <f t="shared" si="2"/>
        <v xml:space="preserve"> </v>
      </c>
      <c r="O16" s="14" t="str">
        <f t="shared" si="3"/>
        <v xml:space="preserve"> </v>
      </c>
      <c r="P16" s="14" t="str">
        <f t="shared" si="4"/>
        <v xml:space="preserve"> </v>
      </c>
      <c r="Q16" s="14" t="str">
        <f t="shared" si="5"/>
        <v xml:space="preserve"> </v>
      </c>
      <c r="R16" s="14" t="str">
        <f t="shared" si="6"/>
        <v xml:space="preserve"> </v>
      </c>
      <c r="S16" s="14" t="str">
        <f t="shared" si="7"/>
        <v xml:space="preserve"> </v>
      </c>
      <c r="T16" s="14">
        <f t="shared" si="8"/>
        <v>1</v>
      </c>
      <c r="U16" s="14" t="str">
        <f t="shared" si="9"/>
        <v xml:space="preserve"> </v>
      </c>
      <c r="V16" s="14" t="str">
        <f t="shared" si="10"/>
        <v xml:space="preserve"> </v>
      </c>
      <c r="W16" s="14" t="str">
        <f t="shared" si="11"/>
        <v xml:space="preserve"> </v>
      </c>
      <c r="X16" s="14" t="str">
        <f t="shared" si="12"/>
        <v xml:space="preserve"> </v>
      </c>
      <c r="Y16" s="14"/>
      <c r="Z16" s="14" t="str">
        <f t="shared" si="13"/>
        <v/>
      </c>
      <c r="AA16" s="11" t="s">
        <v>53</v>
      </c>
      <c r="AB16" s="11" t="s">
        <v>39</v>
      </c>
      <c r="AC16" s="11" t="s">
        <v>68</v>
      </c>
      <c r="AD16" s="9"/>
      <c r="AE16" s="11"/>
      <c r="AF16" s="11"/>
      <c r="AG16" s="15"/>
      <c r="AH16" s="11"/>
      <c r="AI16" s="11"/>
    </row>
    <row r="17" spans="1:35" x14ac:dyDescent="0.3">
      <c r="A17" s="51">
        <v>46009</v>
      </c>
      <c r="B17" s="18" t="s">
        <v>64</v>
      </c>
      <c r="C17" s="11" t="s">
        <v>33</v>
      </c>
      <c r="D17" s="12" t="s">
        <v>84</v>
      </c>
      <c r="E17" s="13" t="s">
        <v>77</v>
      </c>
      <c r="F17" s="13" t="s">
        <v>78</v>
      </c>
      <c r="G17" s="13" t="s">
        <v>79</v>
      </c>
      <c r="H17" s="19"/>
      <c r="I17" s="14">
        <f t="shared" si="17"/>
        <v>0</v>
      </c>
      <c r="J17" s="14">
        <f t="shared" si="18"/>
        <v>0</v>
      </c>
      <c r="K17" s="19"/>
      <c r="L17" s="14" t="str">
        <f t="shared" si="0"/>
        <v xml:space="preserve"> </v>
      </c>
      <c r="M17" s="14" t="str">
        <f t="shared" si="1"/>
        <v xml:space="preserve"> </v>
      </c>
      <c r="N17" s="14" t="str">
        <f t="shared" si="2"/>
        <v xml:space="preserve"> </v>
      </c>
      <c r="O17" s="14" t="str">
        <f t="shared" si="3"/>
        <v xml:space="preserve"> </v>
      </c>
      <c r="P17" s="14" t="str">
        <f t="shared" si="4"/>
        <v xml:space="preserve"> </v>
      </c>
      <c r="Q17" s="14" t="str">
        <f t="shared" si="5"/>
        <v xml:space="preserve"> </v>
      </c>
      <c r="R17" s="14" t="str">
        <f t="shared" si="6"/>
        <v xml:space="preserve"> </v>
      </c>
      <c r="S17" s="14" t="str">
        <f t="shared" si="7"/>
        <v xml:space="preserve"> </v>
      </c>
      <c r="T17" s="14">
        <f t="shared" si="8"/>
        <v>0</v>
      </c>
      <c r="U17" s="14" t="str">
        <f t="shared" si="9"/>
        <v xml:space="preserve"> </v>
      </c>
      <c r="V17" s="14" t="str">
        <f t="shared" si="10"/>
        <v xml:space="preserve"> </v>
      </c>
      <c r="W17" s="14" t="str">
        <f t="shared" si="11"/>
        <v xml:space="preserve"> </v>
      </c>
      <c r="X17" s="14" t="str">
        <f t="shared" si="12"/>
        <v xml:space="preserve"> </v>
      </c>
      <c r="Y17" s="14"/>
      <c r="Z17" s="14" t="str">
        <f t="shared" si="13"/>
        <v/>
      </c>
      <c r="AA17" s="11" t="s">
        <v>72</v>
      </c>
      <c r="AB17" s="11" t="s">
        <v>83</v>
      </c>
      <c r="AC17" s="11" t="s">
        <v>68</v>
      </c>
      <c r="AD17" s="9"/>
      <c r="AE17" s="11"/>
      <c r="AF17" s="11"/>
      <c r="AG17" s="15"/>
      <c r="AH17" s="11"/>
      <c r="AI17" s="11"/>
    </row>
    <row r="18" spans="1:35" x14ac:dyDescent="0.3">
      <c r="A18" s="51">
        <v>46010</v>
      </c>
      <c r="B18" s="17" t="s">
        <v>49</v>
      </c>
      <c r="C18" s="11" t="s">
        <v>33</v>
      </c>
      <c r="D18" s="12" t="s">
        <v>89</v>
      </c>
      <c r="E18" s="13" t="s">
        <v>50</v>
      </c>
      <c r="F18" s="13" t="s">
        <v>51</v>
      </c>
      <c r="G18" s="13" t="s">
        <v>52</v>
      </c>
      <c r="H18" s="14">
        <v>4</v>
      </c>
      <c r="I18" s="14">
        <f t="shared" si="17"/>
        <v>4</v>
      </c>
      <c r="J18" s="14">
        <f t="shared" si="18"/>
        <v>1</v>
      </c>
      <c r="K18" s="14">
        <v>22</v>
      </c>
      <c r="L18" s="14" t="str">
        <f t="shared" si="0"/>
        <v xml:space="preserve"> </v>
      </c>
      <c r="M18" s="14" t="str">
        <f t="shared" si="1"/>
        <v xml:space="preserve"> </v>
      </c>
      <c r="N18" s="14" t="str">
        <f t="shared" si="2"/>
        <v xml:space="preserve"> </v>
      </c>
      <c r="O18" s="14" t="str">
        <f t="shared" si="3"/>
        <v xml:space="preserve"> </v>
      </c>
      <c r="P18" s="14" t="str">
        <f t="shared" si="4"/>
        <v xml:space="preserve"> </v>
      </c>
      <c r="Q18" s="14" t="str">
        <f t="shared" si="5"/>
        <v xml:space="preserve"> </v>
      </c>
      <c r="R18" s="14" t="str">
        <f t="shared" si="6"/>
        <v xml:space="preserve"> </v>
      </c>
      <c r="S18" s="14" t="str">
        <f t="shared" si="7"/>
        <v xml:space="preserve"> </v>
      </c>
      <c r="T18" s="14">
        <f t="shared" si="8"/>
        <v>1</v>
      </c>
      <c r="U18" s="14" t="str">
        <f t="shared" si="9"/>
        <v xml:space="preserve"> </v>
      </c>
      <c r="V18" s="14" t="str">
        <f t="shared" si="10"/>
        <v xml:space="preserve"> </v>
      </c>
      <c r="W18" s="14" t="str">
        <f t="shared" si="11"/>
        <v xml:space="preserve"> </v>
      </c>
      <c r="X18" s="14" t="str">
        <f t="shared" si="12"/>
        <v xml:space="preserve"> </v>
      </c>
      <c r="Y18" s="14"/>
      <c r="Z18" s="14" t="str">
        <f t="shared" si="13"/>
        <v/>
      </c>
      <c r="AA18" s="11" t="s">
        <v>53</v>
      </c>
      <c r="AB18" s="11" t="s">
        <v>39</v>
      </c>
      <c r="AC18" s="11" t="s">
        <v>42</v>
      </c>
      <c r="AD18" s="9"/>
      <c r="AE18" s="11"/>
      <c r="AF18" s="11"/>
      <c r="AG18" s="15"/>
      <c r="AH18" s="11"/>
      <c r="AI18" s="11"/>
    </row>
    <row r="19" spans="1:35" x14ac:dyDescent="0.3">
      <c r="A19" s="51">
        <v>46010</v>
      </c>
      <c r="B19" s="17" t="s">
        <v>49</v>
      </c>
      <c r="C19" s="11" t="s">
        <v>33</v>
      </c>
      <c r="D19" s="12" t="s">
        <v>89</v>
      </c>
      <c r="E19" s="13" t="s">
        <v>61</v>
      </c>
      <c r="F19" s="13" t="s">
        <v>62</v>
      </c>
      <c r="G19" s="13" t="s">
        <v>63</v>
      </c>
      <c r="H19" s="14">
        <v>4</v>
      </c>
      <c r="I19" s="14">
        <f t="shared" si="17"/>
        <v>4</v>
      </c>
      <c r="J19" s="14">
        <f t="shared" si="18"/>
        <v>1</v>
      </c>
      <c r="K19" s="14">
        <v>6</v>
      </c>
      <c r="L19" s="14" t="str">
        <f t="shared" si="0"/>
        <v xml:space="preserve"> </v>
      </c>
      <c r="M19" s="14" t="str">
        <f t="shared" si="1"/>
        <v xml:space="preserve"> </v>
      </c>
      <c r="N19" s="14" t="str">
        <f t="shared" si="2"/>
        <v xml:space="preserve"> </v>
      </c>
      <c r="O19" s="14" t="str">
        <f t="shared" si="3"/>
        <v xml:space="preserve"> </v>
      </c>
      <c r="P19" s="14" t="str">
        <f t="shared" si="4"/>
        <v xml:space="preserve"> </v>
      </c>
      <c r="Q19" s="14" t="str">
        <f t="shared" si="5"/>
        <v xml:space="preserve"> </v>
      </c>
      <c r="R19" s="14" t="str">
        <f t="shared" si="6"/>
        <v xml:space="preserve"> </v>
      </c>
      <c r="S19" s="14" t="str">
        <f t="shared" si="7"/>
        <v xml:space="preserve"> </v>
      </c>
      <c r="T19" s="14">
        <f t="shared" si="8"/>
        <v>1</v>
      </c>
      <c r="U19" s="14" t="str">
        <f t="shared" si="9"/>
        <v xml:space="preserve"> </v>
      </c>
      <c r="V19" s="14" t="str">
        <f t="shared" si="10"/>
        <v xml:space="preserve"> </v>
      </c>
      <c r="W19" s="14" t="str">
        <f t="shared" si="11"/>
        <v xml:space="preserve"> </v>
      </c>
      <c r="X19" s="14" t="str">
        <f t="shared" si="12"/>
        <v xml:space="preserve"> </v>
      </c>
      <c r="Y19" s="14"/>
      <c r="Z19" s="14" t="str">
        <f t="shared" si="13"/>
        <v/>
      </c>
      <c r="AA19" s="11" t="s">
        <v>53</v>
      </c>
      <c r="AB19" s="11" t="s">
        <v>39</v>
      </c>
      <c r="AC19" s="11" t="s">
        <v>57</v>
      </c>
      <c r="AD19" s="9"/>
      <c r="AE19" s="11"/>
      <c r="AF19" s="11"/>
      <c r="AG19" s="15"/>
      <c r="AH19" s="11"/>
      <c r="AI19" s="11"/>
    </row>
    <row r="20" spans="1:35" x14ac:dyDescent="0.3">
      <c r="A20" s="51">
        <v>46010</v>
      </c>
      <c r="B20" s="17" t="s">
        <v>49</v>
      </c>
      <c r="C20" s="11" t="s">
        <v>33</v>
      </c>
      <c r="D20" s="12" t="s">
        <v>89</v>
      </c>
      <c r="E20" s="13" t="s">
        <v>74</v>
      </c>
      <c r="F20" s="13" t="s">
        <v>75</v>
      </c>
      <c r="G20" s="13" t="s">
        <v>36</v>
      </c>
      <c r="H20" s="19"/>
      <c r="I20" s="14">
        <f t="shared" si="17"/>
        <v>0</v>
      </c>
      <c r="J20" s="14">
        <f t="shared" si="18"/>
        <v>0</v>
      </c>
      <c r="K20" s="19"/>
      <c r="L20" s="14" t="str">
        <f t="shared" si="0"/>
        <v xml:space="preserve"> </v>
      </c>
      <c r="M20" s="14" t="str">
        <f t="shared" si="1"/>
        <v xml:space="preserve"> </v>
      </c>
      <c r="N20" s="14" t="str">
        <f t="shared" si="2"/>
        <v xml:space="preserve"> </v>
      </c>
      <c r="O20" s="14" t="str">
        <f t="shared" si="3"/>
        <v xml:space="preserve"> </v>
      </c>
      <c r="P20" s="14" t="str">
        <f t="shared" si="4"/>
        <v xml:space="preserve"> </v>
      </c>
      <c r="Q20" s="14" t="str">
        <f t="shared" si="5"/>
        <v xml:space="preserve"> </v>
      </c>
      <c r="R20" s="14" t="str">
        <f t="shared" si="6"/>
        <v xml:space="preserve"> </v>
      </c>
      <c r="S20" s="14" t="str">
        <f t="shared" si="7"/>
        <v xml:space="preserve"> </v>
      </c>
      <c r="T20" s="14" t="str">
        <f t="shared" si="8"/>
        <v xml:space="preserve"> </v>
      </c>
      <c r="U20" s="14" t="str">
        <f t="shared" si="9"/>
        <v xml:space="preserve"> </v>
      </c>
      <c r="V20" s="14" t="str">
        <f t="shared" si="10"/>
        <v xml:space="preserve"> </v>
      </c>
      <c r="W20" s="14" t="str">
        <f t="shared" si="11"/>
        <v xml:space="preserve"> </v>
      </c>
      <c r="X20" s="14" t="str">
        <f t="shared" si="12"/>
        <v xml:space="preserve"> </v>
      </c>
      <c r="Y20" s="14"/>
      <c r="Z20" s="14" t="str">
        <f t="shared" si="13"/>
        <v/>
      </c>
      <c r="AA20" s="11" t="s">
        <v>72</v>
      </c>
      <c r="AB20" s="11" t="s">
        <v>73</v>
      </c>
      <c r="AC20" s="11" t="s">
        <v>42</v>
      </c>
      <c r="AD20" s="9"/>
      <c r="AE20" s="11"/>
      <c r="AF20" s="11"/>
      <c r="AG20" s="15"/>
      <c r="AH20" s="11"/>
      <c r="AI20" s="11"/>
    </row>
    <row r="21" spans="1:35" x14ac:dyDescent="0.3">
      <c r="A21" s="51">
        <v>46010</v>
      </c>
      <c r="B21" s="17" t="s">
        <v>49</v>
      </c>
      <c r="C21" s="11" t="s">
        <v>33</v>
      </c>
      <c r="D21" s="12" t="s">
        <v>89</v>
      </c>
      <c r="E21" s="13" t="s">
        <v>74</v>
      </c>
      <c r="F21" s="13" t="s">
        <v>75</v>
      </c>
      <c r="G21" s="13" t="s">
        <v>36</v>
      </c>
      <c r="H21" s="19"/>
      <c r="I21" s="14">
        <f t="shared" si="17"/>
        <v>0</v>
      </c>
      <c r="J21" s="14">
        <f t="shared" si="18"/>
        <v>0</v>
      </c>
      <c r="K21" s="19"/>
      <c r="L21" s="14" t="str">
        <f t="shared" si="0"/>
        <v xml:space="preserve"> </v>
      </c>
      <c r="M21" s="14" t="str">
        <f t="shared" si="1"/>
        <v xml:space="preserve"> </v>
      </c>
      <c r="N21" s="14" t="str">
        <f t="shared" si="2"/>
        <v xml:space="preserve"> </v>
      </c>
      <c r="O21" s="14" t="str">
        <f t="shared" si="3"/>
        <v xml:space="preserve"> </v>
      </c>
      <c r="P21" s="14" t="str">
        <f t="shared" si="4"/>
        <v xml:space="preserve"> </v>
      </c>
      <c r="Q21" s="14" t="str">
        <f t="shared" si="5"/>
        <v xml:space="preserve"> </v>
      </c>
      <c r="R21" s="14" t="str">
        <f t="shared" si="6"/>
        <v xml:space="preserve"> </v>
      </c>
      <c r="S21" s="14" t="str">
        <f t="shared" si="7"/>
        <v xml:space="preserve"> </v>
      </c>
      <c r="T21" s="14">
        <f t="shared" si="8"/>
        <v>0</v>
      </c>
      <c r="U21" s="14" t="str">
        <f t="shared" si="9"/>
        <v xml:space="preserve"> </v>
      </c>
      <c r="V21" s="14" t="str">
        <f t="shared" si="10"/>
        <v xml:space="preserve"> </v>
      </c>
      <c r="W21" s="14" t="str">
        <f t="shared" si="11"/>
        <v xml:space="preserve"> </v>
      </c>
      <c r="X21" s="14" t="str">
        <f t="shared" si="12"/>
        <v xml:space="preserve"> </v>
      </c>
      <c r="Y21" s="14"/>
      <c r="Z21" s="14" t="str">
        <f t="shared" si="13"/>
        <v/>
      </c>
      <c r="AA21" s="11" t="s">
        <v>38</v>
      </c>
      <c r="AB21" s="11" t="s">
        <v>83</v>
      </c>
      <c r="AC21" s="11" t="s">
        <v>42</v>
      </c>
      <c r="AD21" s="9"/>
      <c r="AE21" s="11"/>
      <c r="AF21" s="11"/>
      <c r="AG21" s="15"/>
      <c r="AH21" s="11"/>
      <c r="AI21" s="11"/>
    </row>
    <row r="22" spans="1:35" x14ac:dyDescent="0.3">
      <c r="A22" s="51">
        <v>46010</v>
      </c>
      <c r="B22" s="17" t="s">
        <v>49</v>
      </c>
      <c r="C22" s="11" t="s">
        <v>33</v>
      </c>
      <c r="D22" s="12" t="s">
        <v>89</v>
      </c>
      <c r="E22" s="13" t="s">
        <v>74</v>
      </c>
      <c r="F22" s="13" t="s">
        <v>75</v>
      </c>
      <c r="G22" s="13" t="s">
        <v>36</v>
      </c>
      <c r="H22" s="14">
        <v>4</v>
      </c>
      <c r="I22" s="14">
        <f t="shared" si="17"/>
        <v>4</v>
      </c>
      <c r="J22" s="14">
        <f t="shared" si="18"/>
        <v>1</v>
      </c>
      <c r="K22" s="14">
        <v>10</v>
      </c>
      <c r="L22" s="14" t="str">
        <f t="shared" si="0"/>
        <v xml:space="preserve"> </v>
      </c>
      <c r="M22" s="14" t="str">
        <f t="shared" si="1"/>
        <v xml:space="preserve"> </v>
      </c>
      <c r="N22" s="14" t="str">
        <f t="shared" si="2"/>
        <v xml:space="preserve"> </v>
      </c>
      <c r="O22" s="14" t="str">
        <f t="shared" si="3"/>
        <v xml:space="preserve"> </v>
      </c>
      <c r="P22" s="14" t="str">
        <f t="shared" si="4"/>
        <v xml:space="preserve"> </v>
      </c>
      <c r="Q22" s="14" t="str">
        <f t="shared" si="5"/>
        <v xml:space="preserve"> </v>
      </c>
      <c r="R22" s="14" t="str">
        <f t="shared" si="6"/>
        <v xml:space="preserve"> </v>
      </c>
      <c r="S22" s="14" t="str">
        <f t="shared" si="7"/>
        <v xml:space="preserve"> </v>
      </c>
      <c r="T22" s="14">
        <f t="shared" si="8"/>
        <v>1</v>
      </c>
      <c r="U22" s="14" t="str">
        <f t="shared" si="9"/>
        <v xml:space="preserve"> </v>
      </c>
      <c r="V22" s="14" t="str">
        <f t="shared" si="10"/>
        <v xml:space="preserve"> </v>
      </c>
      <c r="W22" s="14" t="str">
        <f t="shared" si="11"/>
        <v xml:space="preserve"> </v>
      </c>
      <c r="X22" s="14" t="str">
        <f t="shared" si="12"/>
        <v xml:space="preserve"> </v>
      </c>
      <c r="Y22" s="14"/>
      <c r="Z22" s="14" t="str">
        <f t="shared" si="13"/>
        <v/>
      </c>
      <c r="AA22" s="11" t="s">
        <v>72</v>
      </c>
      <c r="AB22" s="11" t="s">
        <v>87</v>
      </c>
      <c r="AC22" s="11" t="s">
        <v>42</v>
      </c>
      <c r="AD22" s="9"/>
      <c r="AE22" s="11"/>
      <c r="AF22" s="11"/>
      <c r="AG22" s="15"/>
      <c r="AH22" s="11"/>
      <c r="AI22" s="11"/>
    </row>
    <row r="34" spans="27:27" x14ac:dyDescent="0.3">
      <c r="AA34" t="s">
        <v>90</v>
      </c>
    </row>
  </sheetData>
  <mergeCells count="4">
    <mergeCell ref="A1:L1"/>
    <mergeCell ref="A2:L2"/>
    <mergeCell ref="A3:L3"/>
    <mergeCell ref="A4:L4"/>
  </mergeCells>
  <conditionalFormatting sqref="AA5:AB5 A5:C5 E6:E10 B6:C10 E14:E22 B14:C22">
    <cfRule type="containsText" dxfId="1170" priority="178" operator="containsText" text="1400-1700 HRS">
      <formula>NOT(ISERROR(SEARCH(("1400-1700 HRS"),(A5))))</formula>
    </cfRule>
    <cfRule type="containsText" dxfId="1169" priority="179" operator="containsText" text="0800-1100 HRS">
      <formula>NOT(ISERROR(SEARCH(("0800-1100 HRS"),(A5))))</formula>
    </cfRule>
    <cfRule type="containsText" dxfId="1168" priority="180" operator="containsText" text="1100-1400 HRS">
      <formula>NOT(ISERROR(SEARCH(("1100-1400 HRS"),(A5))))</formula>
    </cfRule>
  </conditionalFormatting>
  <conditionalFormatting sqref="E6:E10 B6:C10 E14:E22 B14:C22">
    <cfRule type="containsText" dxfId="1167" priority="243" operator="containsText" text="0800-1100 HRS">
      <formula>NOT(ISERROR(SEARCH(("0800-1100 HRS"),(B6))))</formula>
    </cfRule>
    <cfRule type="containsText" dxfId="1166" priority="244" operator="containsText" text="1100-1400 HRS">
      <formula>NOT(ISERROR(SEARCH(("1100-1400 HRS"),(B6))))</formula>
    </cfRule>
    <cfRule type="containsText" dxfId="1165" priority="273" operator="containsText" text="0800-1100 HRS">
      <formula>NOT(ISERROR(SEARCH(("0800-1100 HRS"),(B6))))</formula>
    </cfRule>
    <cfRule type="containsText" dxfId="1164" priority="274" operator="containsText" text="1100-1400 HRS">
      <formula>NOT(ISERROR(SEARCH(("1100-1400 HRS"),(B6))))</formula>
    </cfRule>
  </conditionalFormatting>
  <conditionalFormatting sqref="B6:B10 E6:Z10 B14:B22 E14:Z22">
    <cfRule type="containsText" dxfId="1163" priority="230" operator="containsText" text="TUESDAY">
      <formula>NOT(ISERROR(SEARCH(("TUESDAY"),(B6))))</formula>
    </cfRule>
  </conditionalFormatting>
  <conditionalFormatting sqref="B6:B10 E6:Z10 B14:B22 E14:Z22">
    <cfRule type="containsText" dxfId="1162" priority="231" operator="containsText" text="MONDAY">
      <formula>NOT(ISERROR(SEARCH(("MONDAY"),(B6))))</formula>
    </cfRule>
    <cfRule type="containsText" dxfId="1161" priority="232" operator="containsText" text="WEDNESDAY">
      <formula>NOT(ISERROR(SEARCH(("WEDNESDAY"),(B6))))</formula>
    </cfRule>
    <cfRule type="containsText" dxfId="1160" priority="233" operator="containsText" text="THURSDAY">
      <formula>NOT(ISERROR(SEARCH(("THURSDAY"),(B6))))</formula>
    </cfRule>
    <cfRule type="containsText" dxfId="1159" priority="234" operator="containsText" text="FRIDAY">
      <formula>NOT(ISERROR(SEARCH(("FRIDAY"),(B6))))</formula>
    </cfRule>
    <cfRule type="containsText" dxfId="1158" priority="235" operator="containsText" text="SATURDAY">
      <formula>NOT(ISERROR(SEARCH(("SATURDAY"),(B6))))</formula>
    </cfRule>
    <cfRule type="containsText" dxfId="1157" priority="237" operator="containsText" text="FRIDAY">
      <formula>NOT(ISERROR(SEARCH(("FRIDAY"),(B6))))</formula>
    </cfRule>
    <cfRule type="containsText" dxfId="1156" priority="238" operator="containsText" text="SATURDAY">
      <formula>NOT(ISERROR(SEARCH(("SATURDAY"),(B6))))</formula>
    </cfRule>
  </conditionalFormatting>
  <conditionalFormatting sqref="B6:B10 E6:Z10 B14:B22 E14:Z22">
    <cfRule type="containsText" dxfId="1155" priority="306" operator="containsText" text="SUNDAY">
      <formula>NOT(ISERROR(SEARCH(("SUNDAY"),(B6))))</formula>
    </cfRule>
  </conditionalFormatting>
  <conditionalFormatting sqref="E6:E10 B6:B10 E14:E22 B14:B22">
    <cfRule type="containsText" dxfId="1154" priority="276" operator="containsText" text="MONDAY">
      <formula>NOT(ISERROR(SEARCH(("MONDAY"),(B6))))</formula>
    </cfRule>
    <cfRule type="containsText" dxfId="1153" priority="277" operator="containsText" text="WEDNESDAY">
      <formula>NOT(ISERROR(SEARCH(("WEDNESDAY"),(B6))))</formula>
    </cfRule>
    <cfRule type="containsText" dxfId="1152" priority="278" operator="containsText" text="THURSDAY">
      <formula>NOT(ISERROR(SEARCH(("THURSDAY"),(B6))))</formula>
    </cfRule>
    <cfRule type="containsText" dxfId="1151" priority="279" operator="containsText" text="FRIDAY">
      <formula>NOT(ISERROR(SEARCH(("FRIDAY"),(B6))))</formula>
    </cfRule>
    <cfRule type="containsText" dxfId="1150" priority="280" operator="containsText" text="SATURDAY">
      <formula>NOT(ISERROR(SEARCH(("SATURDAY"),(B6))))</formula>
    </cfRule>
    <cfRule type="containsText" dxfId="1149" priority="281" operator="containsText" text="THURSDAY">
      <formula>NOT(ISERROR(SEARCH(("THURSDAY"),(B6))))</formula>
    </cfRule>
    <cfRule type="containsText" dxfId="1148" priority="282" operator="containsText" text="FRIDAY">
      <formula>NOT(ISERROR(SEARCH(("FRIDAY"),(B6))))</formula>
    </cfRule>
    <cfRule type="containsText" dxfId="1147" priority="283" operator="containsText" text="SATURDAY">
      <formula>NOT(ISERROR(SEARCH(("SATURDAY"),(B6))))</formula>
    </cfRule>
  </conditionalFormatting>
  <conditionalFormatting sqref="B6:B10 E6:Z10 B14:B22 E14:Z22">
    <cfRule type="containsText" dxfId="1146" priority="236" operator="containsText" text="THURSDAY">
      <formula>NOT(ISERROR(SEARCH(("THURSDAY"),(B6))))</formula>
    </cfRule>
    <cfRule type="containsText" dxfId="1145" priority="288" operator="containsText" text="MONDAY">
      <formula>NOT(ISERROR(SEARCH(("MONDAY"),(B6))))</formula>
    </cfRule>
    <cfRule type="containsText" dxfId="1144" priority="289" operator="containsText" text="WEDNESDAY">
      <formula>NOT(ISERROR(SEARCH(("WEDNESDAY"),(B6))))</formula>
    </cfRule>
    <cfRule type="containsText" dxfId="1143" priority="290" operator="containsText" text="THURSDAY">
      <formula>NOT(ISERROR(SEARCH(("THURSDAY"),(B6))))</formula>
    </cfRule>
    <cfRule type="containsText" dxfId="1142" priority="291" operator="containsText" text="FRIDAY">
      <formula>NOT(ISERROR(SEARCH(("FRIDAY"),(B6))))</formula>
    </cfRule>
    <cfRule type="containsText" dxfId="1141" priority="292" operator="containsText" text="SATURDAY">
      <formula>NOT(ISERROR(SEARCH(("SATURDAY"),(B6))))</formula>
    </cfRule>
    <cfRule type="containsText" dxfId="1140" priority="293" operator="containsText" text="THURSDAY">
      <formula>NOT(ISERROR(SEARCH(("THURSDAY"),(B6))))</formula>
    </cfRule>
    <cfRule type="containsText" dxfId="1139" priority="294" operator="containsText" text="FRIDAY">
      <formula>NOT(ISERROR(SEARCH(("FRIDAY"),(B6))))</formula>
    </cfRule>
    <cfRule type="containsText" dxfId="1138" priority="295" operator="containsText" text="SATURDAY">
      <formula>NOT(ISERROR(SEARCH(("SATURDAY"),(B6))))</formula>
    </cfRule>
  </conditionalFormatting>
  <conditionalFormatting sqref="E6:E10 B6:C10 E14:E22 B14:C22">
    <cfRule type="containsText" dxfId="1137" priority="242" operator="containsText" text="1400-1700 HRS">
      <formula>NOT(ISERROR(SEARCH(("1400-1700 HRS"),(B6))))</formula>
    </cfRule>
  </conditionalFormatting>
  <conditionalFormatting sqref="C6:C10 C14:C22">
    <cfRule type="containsText" dxfId="1136" priority="260" operator="containsText" text="1400-1700 HRS">
      <formula>NOT(ISERROR(SEARCH(("1400-1700 HRS"),(AA6))))</formula>
    </cfRule>
  </conditionalFormatting>
  <conditionalFormatting sqref="C6:C10 C14:C22">
    <cfRule type="containsText" dxfId="1135" priority="239" operator="containsText" text="1400-1700 HRS">
      <formula>NOT(ISERROR(SEARCH(("1400-1700 HRS"),(AA6))))</formula>
    </cfRule>
    <cfRule type="containsText" dxfId="1134" priority="254" operator="containsText" text="1400-1700 HRS">
      <formula>NOT(ISERROR(SEARCH(("1400-1700 HRS"),(AA6))))</formula>
    </cfRule>
    <cfRule type="containsText" dxfId="1133" priority="296" operator="containsText" text="1400-1700 HRS">
      <formula>NOT(ISERROR(SEARCH(("1400-1700 HRS"),(AA6))))</formula>
    </cfRule>
  </conditionalFormatting>
  <conditionalFormatting sqref="G6:Z10 G14:Z22">
    <cfRule type="containsBlanks" dxfId="1132" priority="307">
      <formula>LEN(TRIM(G6))=0</formula>
    </cfRule>
  </conditionalFormatting>
  <conditionalFormatting sqref="G6:G10 G14:G22">
    <cfRule type="notContainsBlanks" dxfId="1131" priority="312">
      <formula>LEN(TRIM(G6))&gt;0</formula>
    </cfRule>
  </conditionalFormatting>
  <conditionalFormatting sqref="K6:K10 K14:K22">
    <cfRule type="cellIs" dxfId="1130" priority="308" operator="lessThan">
      <formula>5</formula>
    </cfRule>
  </conditionalFormatting>
  <conditionalFormatting sqref="C6:C10 C14:C22">
    <cfRule type="containsText" dxfId="1129" priority="304" operator="containsText" text="0800-1100 HRS">
      <formula>NOT(ISERROR(SEARCH(("0800-1100 HRS"),(AA6))))</formula>
    </cfRule>
    <cfRule type="containsText" dxfId="1128" priority="305" operator="containsText" text="1100-1400 HRS">
      <formula>NOT(ISERROR(SEARCH(("1100-1400 HRS"),(AA6))))</formula>
    </cfRule>
  </conditionalFormatting>
  <conditionalFormatting sqref="C6:C10 C14:C22">
    <cfRule type="containsText" dxfId="1127" priority="240" operator="containsText" text="0800-1100 HRS">
      <formula>NOT(ISERROR(SEARCH(("0800-1100 HRS"),(AA6))))</formula>
    </cfRule>
    <cfRule type="containsText" dxfId="1126" priority="241" operator="containsText" text="1100-1400 HRS">
      <formula>NOT(ISERROR(SEARCH(("1100-1400 HRS"),(AA6))))</formula>
    </cfRule>
    <cfRule type="containsText" dxfId="1125" priority="255" operator="containsText" text="0800-1100 HRS">
      <formula>NOT(ISERROR(SEARCH(("0800-1100 HRS"),(AA6))))</formula>
    </cfRule>
    <cfRule type="containsText" dxfId="1124" priority="256" operator="containsText" text="1100-1400 HRS">
      <formula>NOT(ISERROR(SEARCH(("1100-1400 HRS"),(AA6))))</formula>
    </cfRule>
    <cfRule type="containsText" dxfId="1123" priority="257" operator="containsText" text="1400-1700 HRS">
      <formula>NOT(ISERROR(SEARCH(("1400-1700 HRS"),(AA6))))</formula>
    </cfRule>
    <cfRule type="containsText" dxfId="1122" priority="258" operator="containsText" text="0800-1100 HRS">
      <formula>NOT(ISERROR(SEARCH(("0800-1100 HRS"),(AA6))))</formula>
    </cfRule>
    <cfRule type="containsText" dxfId="1121" priority="259" operator="containsText" text="1100-1400 HRS">
      <formula>NOT(ISERROR(SEARCH(("1100-1400 HRS"),(AA6))))</formula>
    </cfRule>
    <cfRule type="containsText" dxfId="1120" priority="261" operator="containsText" text="0800-1100 HRS">
      <formula>NOT(ISERROR(SEARCH(("0800-1100 HRS"),(AA6))))</formula>
    </cfRule>
    <cfRule type="containsText" dxfId="1119" priority="262" operator="containsText" text="1100-1400 HRS">
      <formula>NOT(ISERROR(SEARCH(("1100-1400 HRS"),(AA6))))</formula>
    </cfRule>
    <cfRule type="containsText" dxfId="1118" priority="297" operator="containsText" text="0800-1100 HRS">
      <formula>NOT(ISERROR(SEARCH(("0800-1100 HRS"),(AA6))))</formula>
    </cfRule>
    <cfRule type="containsText" dxfId="1117" priority="298" operator="containsText" text="1100-1400 HRS">
      <formula>NOT(ISERROR(SEARCH(("1100-1400 HRS"),(AA6))))</formula>
    </cfRule>
    <cfRule type="containsText" dxfId="1116" priority="302" operator="containsText" text="0800-1100 HRS">
      <formula>NOT(ISERROR(SEARCH(("0800-1100 HRS"),(AA6))))</formula>
    </cfRule>
    <cfRule type="containsText" dxfId="1115" priority="303" operator="containsText" text="1100-1400 HRS">
      <formula>NOT(ISERROR(SEARCH(("1100-1400 HRS"),(AA6))))</formula>
    </cfRule>
  </conditionalFormatting>
  <conditionalFormatting sqref="AG6:AG10 AG15:AG22">
    <cfRule type="cellIs" dxfId="1114" priority="309" operator="equal">
      <formula>"JAN-APRIL 2025"</formula>
    </cfRule>
    <cfRule type="cellIs" dxfId="1113" priority="310" operator="equal">
      <formula>"SEP-DEC 2025"</formula>
    </cfRule>
    <cfRule type="cellIs" dxfId="1112" priority="311" operator="equal">
      <formula>"MAY-AUG 2025"</formula>
    </cfRule>
  </conditionalFormatting>
  <conditionalFormatting sqref="AA5:AB5 A5:B5">
    <cfRule type="containsText" dxfId="1111" priority="190" operator="containsText" text="0800-1100 HRS">
      <formula>NOT(ISERROR(SEARCH(("0800-1100 HRS"),(A5))))</formula>
    </cfRule>
    <cfRule type="containsText" dxfId="1110" priority="191" operator="containsText" text="1100-1400 HRS">
      <formula>NOT(ISERROR(SEARCH(("1100-1400 HRS"),(A5))))</formula>
    </cfRule>
    <cfRule type="containsText" dxfId="1109" priority="193" operator="containsText" text="0800-1100 HRS">
      <formula>NOT(ISERROR(SEARCH(("0800-1100 HRS"),(A5))))</formula>
    </cfRule>
    <cfRule type="containsText" dxfId="1108" priority="194" operator="containsText" text="1100-1400 HRS">
      <formula>NOT(ISERROR(SEARCH(("1100-1400 HRS"),(A5))))</formula>
    </cfRule>
  </conditionalFormatting>
  <conditionalFormatting sqref="AA5:AB5 A5:B5">
    <cfRule type="containsText" dxfId="1107" priority="196" operator="containsText" text="0800-1100 HRS">
      <formula>NOT(ISERROR(SEARCH(("0800-1100 HRS"),(A5))))</formula>
    </cfRule>
    <cfRule type="containsText" dxfId="1106" priority="197" operator="containsText" text="1100-1400 HRS">
      <formula>NOT(ISERROR(SEARCH(("1100-1400 HRS"),(A5))))</formula>
    </cfRule>
    <cfRule type="containsText" dxfId="1105" priority="199" operator="containsText" text="0800-1100 HRS">
      <formula>NOT(ISERROR(SEARCH(("0800-1100 HRS"),(A5))))</formula>
    </cfRule>
    <cfRule type="containsText" dxfId="1104" priority="200" operator="containsText" text="1100-1400 HRS">
      <formula>NOT(ISERROR(SEARCH(("1100-1400 HRS"),(A5))))</formula>
    </cfRule>
  </conditionalFormatting>
  <conditionalFormatting sqref="A5:B5">
    <cfRule type="containsText" dxfId="1103" priority="181" operator="containsText" text="TUESDAY">
      <formula>NOT(ISERROR(SEARCH(("TUESDAY"),(A5))))</formula>
    </cfRule>
  </conditionalFormatting>
  <conditionalFormatting sqref="A5:B5">
    <cfRule type="containsText" dxfId="1102" priority="182" operator="containsText" text="MONDAY">
      <formula>NOT(ISERROR(SEARCH(("MONDAY"),(A5))))</formula>
    </cfRule>
    <cfRule type="containsText" dxfId="1101" priority="183" operator="containsText" text="WEDNESDAY">
      <formula>NOT(ISERROR(SEARCH(("WEDNESDAY"),(A5))))</formula>
    </cfRule>
    <cfRule type="containsText" dxfId="1100" priority="184" operator="containsText" text="THURSDAY">
      <formula>NOT(ISERROR(SEARCH(("THURSDAY"),(A5))))</formula>
    </cfRule>
    <cfRule type="containsText" dxfId="1099" priority="185" operator="containsText" text="FRIDAY">
      <formula>NOT(ISERROR(SEARCH(("FRIDAY"),(A5))))</formula>
    </cfRule>
    <cfRule type="containsText" dxfId="1098" priority="186" operator="containsText" text="SATURDAY">
      <formula>NOT(ISERROR(SEARCH(("SATURDAY"),(A5))))</formula>
    </cfRule>
    <cfRule type="containsText" dxfId="1097" priority="187" operator="containsText" text="FRIDAY">
      <formula>NOT(ISERROR(SEARCH(("FRIDAY"),(A5))))</formula>
    </cfRule>
    <cfRule type="containsText" dxfId="1096" priority="188" operator="containsText" text="SATURDAY">
      <formula>NOT(ISERROR(SEARCH(("SATURDAY"),(A5))))</formula>
    </cfRule>
  </conditionalFormatting>
  <conditionalFormatting sqref="A5:B5">
    <cfRule type="containsText" dxfId="1095" priority="201" operator="containsText" text="SUNDAY">
      <formula>NOT(ISERROR(SEARCH(("SUNDAY"),(A5))))</formula>
    </cfRule>
  </conditionalFormatting>
  <conditionalFormatting sqref="AA5:AB5 A5:B5">
    <cfRule type="containsText" dxfId="1094" priority="189" operator="containsText" text="1400-1700 HRS">
      <formula>NOT(ISERROR(SEARCH(("1400-1700 HRS"),(A5))))</formula>
    </cfRule>
  </conditionalFormatting>
  <conditionalFormatting sqref="AA5:AB5 A5:B5">
    <cfRule type="containsText" dxfId="1093" priority="192" operator="containsText" text="1400-1700 HRS">
      <formula>NOT(ISERROR(SEARCH(("1400-1700 HRS"),(A5))))</formula>
    </cfRule>
  </conditionalFormatting>
  <conditionalFormatting sqref="AA5:AB5 A5:B5">
    <cfRule type="containsText" dxfId="1092" priority="198" operator="containsText" text="1400-1700 HRS">
      <formula>NOT(ISERROR(SEARCH(("1400-1700 HRS"),(A5))))</formula>
    </cfRule>
  </conditionalFormatting>
  <conditionalFormatting sqref="AA5:AB5 A5:B5">
    <cfRule type="containsText" dxfId="1091" priority="195" operator="containsText" text="1400-1700 HRS">
      <formula>NOT(ISERROR(SEARCH(("1400-1700 HRS"),(A5))))</formula>
    </cfRule>
  </conditionalFormatting>
  <conditionalFormatting sqref="G5:Z5">
    <cfRule type="containsBlanks" dxfId="1090" priority="202">
      <formula>LEN(TRIM(G5))=0</formula>
    </cfRule>
  </conditionalFormatting>
  <conditionalFormatting sqref="G5">
    <cfRule type="notContainsBlanks" dxfId="1089" priority="207">
      <formula>LEN(TRIM(G5))&gt;0</formula>
    </cfRule>
  </conditionalFormatting>
  <conditionalFormatting sqref="K5">
    <cfRule type="cellIs" dxfId="1088" priority="203" operator="lessThan">
      <formula>5</formula>
    </cfRule>
  </conditionalFormatting>
  <conditionalFormatting sqref="AG5">
    <cfRule type="cellIs" dxfId="1087" priority="204" operator="equal">
      <formula>"JAN-APRIL 2025"</formula>
    </cfRule>
    <cfRule type="cellIs" dxfId="1086" priority="205" operator="equal">
      <formula>"SEP-DEC 2025"</formula>
    </cfRule>
    <cfRule type="cellIs" dxfId="1085" priority="206" operator="equal">
      <formula>"MAY-AUG 2025"</formula>
    </cfRule>
  </conditionalFormatting>
  <conditionalFormatting sqref="AA5:AB5">
    <cfRule type="containsText" dxfId="1084" priority="208" operator="containsText" text="1400-1700 HRS">
      <formula>NOT(ISERROR(SEARCH(("1400-1700 HRS"),(#REF!))))</formula>
    </cfRule>
  </conditionalFormatting>
  <conditionalFormatting sqref="AA5:AB5">
    <cfRule type="containsText" dxfId="1083" priority="209" operator="containsText" text="1400-1700 HRS">
      <formula>NOT(ISERROR(SEARCH(("1400-1700 HRS"),(#REF!))))</formula>
    </cfRule>
    <cfRule type="containsText" dxfId="1082" priority="210" operator="containsText" text="1400-1700 HRS">
      <formula>NOT(ISERROR(SEARCH(("1400-1700 HRS"),(#REF!))))</formula>
    </cfRule>
    <cfRule type="containsText" dxfId="1081" priority="211" operator="containsText" text="1400-1700 HRS">
      <formula>NOT(ISERROR(SEARCH(("1400-1700 HRS"),(#REF!))))</formula>
    </cfRule>
  </conditionalFormatting>
  <conditionalFormatting sqref="AA5:AB5">
    <cfRule type="containsText" dxfId="1080" priority="212" operator="containsText" text="0800-1100 HRS">
      <formula>NOT(ISERROR(SEARCH(("0800-1100 HRS"),(#REF!))))</formula>
    </cfRule>
    <cfRule type="containsText" dxfId="1079" priority="213" operator="containsText" text="1100-1400 HRS">
      <formula>NOT(ISERROR(SEARCH(("1100-1400 HRS"),(#REF!))))</formula>
    </cfRule>
  </conditionalFormatting>
  <conditionalFormatting sqref="AA5:AB5">
    <cfRule type="containsText" dxfId="1078" priority="214" operator="containsText" text="0800-1100 HRS">
      <formula>NOT(ISERROR(SEARCH(("0800-1100 HRS"),(#REF!))))</formula>
    </cfRule>
    <cfRule type="containsText" dxfId="1077" priority="215" operator="containsText" text="1100-1400 HRS">
      <formula>NOT(ISERROR(SEARCH(("1100-1400 HRS"),(#REF!))))</formula>
    </cfRule>
    <cfRule type="containsText" dxfId="1076" priority="216" operator="containsText" text="0800-1100 HRS">
      <formula>NOT(ISERROR(SEARCH(("0800-1100 HRS"),(#REF!))))</formula>
    </cfRule>
    <cfRule type="containsText" dxfId="1075" priority="217" operator="containsText" text="1100-1400 HRS">
      <formula>NOT(ISERROR(SEARCH(("1100-1400 HRS"),(#REF!))))</formula>
    </cfRule>
    <cfRule type="containsText" dxfId="1074" priority="218" operator="containsText" text="1400-1700 HRS">
      <formula>NOT(ISERROR(SEARCH(("1400-1700 HRS"),(#REF!))))</formula>
    </cfRule>
    <cfRule type="containsText" dxfId="1073" priority="219" operator="containsText" text="0800-1100 HRS">
      <formula>NOT(ISERROR(SEARCH(("0800-1100 HRS"),(#REF!))))</formula>
    </cfRule>
    <cfRule type="containsText" dxfId="1072" priority="220" operator="containsText" text="1100-1400 HRS">
      <formula>NOT(ISERROR(SEARCH(("1100-1400 HRS"),(#REF!))))</formula>
    </cfRule>
    <cfRule type="containsText" dxfId="1071" priority="221" operator="containsText" text="0800-1100 HRS">
      <formula>NOT(ISERROR(SEARCH(("0800-1100 HRS"),(#REF!))))</formula>
    </cfRule>
    <cfRule type="containsText" dxfId="1070" priority="222" operator="containsText" text="1100-1400 HRS">
      <formula>NOT(ISERROR(SEARCH(("1100-1400 HRS"),(#REF!))))</formula>
    </cfRule>
    <cfRule type="containsText" dxfId="1069" priority="223" operator="containsText" text="0800-1100 HRS">
      <formula>NOT(ISERROR(SEARCH(("0800-1100 HRS"),(#REF!))))</formula>
    </cfRule>
    <cfRule type="containsText" dxfId="1068" priority="224" operator="containsText" text="1100-1400 HRS">
      <formula>NOT(ISERROR(SEARCH(("1100-1400 HRS"),(#REF!))))</formula>
    </cfRule>
    <cfRule type="containsText" dxfId="1067" priority="225" operator="containsText" text="0800-1100 HRS">
      <formula>NOT(ISERROR(SEARCH(("0800-1100 HRS"),(#REF!))))</formula>
    </cfRule>
    <cfRule type="containsText" dxfId="1066" priority="226" operator="containsText" text="1100-1400 HRS">
      <formula>NOT(ISERROR(SEARCH(("1100-1400 HRS"),(#REF!))))</formula>
    </cfRule>
  </conditionalFormatting>
  <conditionalFormatting sqref="E11 B11:C11">
    <cfRule type="containsText" dxfId="1065" priority="119" operator="containsText" text="1400-1700 HRS">
      <formula>NOT(ISERROR(SEARCH(("1400-1700 HRS"),(B11))))</formula>
    </cfRule>
    <cfRule type="containsText" dxfId="1064" priority="120" operator="containsText" text="0800-1100 HRS">
      <formula>NOT(ISERROR(SEARCH(("0800-1100 HRS"),(B11))))</formula>
    </cfRule>
    <cfRule type="containsText" dxfId="1063" priority="121" operator="containsText" text="1100-1400 HRS">
      <formula>NOT(ISERROR(SEARCH(("1100-1400 HRS"),(B11))))</formula>
    </cfRule>
  </conditionalFormatting>
  <conditionalFormatting sqref="E11 B11:C11">
    <cfRule type="containsText" dxfId="1062" priority="135" operator="containsText" text="0800-1100 HRS">
      <formula>NOT(ISERROR(SEARCH(("0800-1100 HRS"),(B11))))</formula>
    </cfRule>
    <cfRule type="containsText" dxfId="1061" priority="136" operator="containsText" text="1100-1400 HRS">
      <formula>NOT(ISERROR(SEARCH(("1100-1400 HRS"),(B11))))</formula>
    </cfRule>
    <cfRule type="containsText" dxfId="1060" priority="146" operator="containsText" text="0800-1100 HRS">
      <formula>NOT(ISERROR(SEARCH(("0800-1100 HRS"),(B11))))</formula>
    </cfRule>
    <cfRule type="containsText" dxfId="1059" priority="147" operator="containsText" text="1100-1400 HRS">
      <formula>NOT(ISERROR(SEARCH(("1100-1400 HRS"),(B11))))</formula>
    </cfRule>
  </conditionalFormatting>
  <conditionalFormatting sqref="B11 E11:Z11">
    <cfRule type="containsText" dxfId="1058" priority="122" operator="containsText" text="TUESDAY">
      <formula>NOT(ISERROR(SEARCH(("TUESDAY"),(B11))))</formula>
    </cfRule>
  </conditionalFormatting>
  <conditionalFormatting sqref="B11 E11:Z11">
    <cfRule type="containsText" dxfId="1057" priority="123" operator="containsText" text="MONDAY">
      <formula>NOT(ISERROR(SEARCH(("MONDAY"),(B11))))</formula>
    </cfRule>
    <cfRule type="containsText" dxfId="1056" priority="124" operator="containsText" text="WEDNESDAY">
      <formula>NOT(ISERROR(SEARCH(("WEDNESDAY"),(B11))))</formula>
    </cfRule>
    <cfRule type="containsText" dxfId="1055" priority="125" operator="containsText" text="THURSDAY">
      <formula>NOT(ISERROR(SEARCH(("THURSDAY"),(B11))))</formula>
    </cfRule>
    <cfRule type="containsText" dxfId="1054" priority="126" operator="containsText" text="FRIDAY">
      <formula>NOT(ISERROR(SEARCH(("FRIDAY"),(B11))))</formula>
    </cfRule>
    <cfRule type="containsText" dxfId="1053" priority="127" operator="containsText" text="SATURDAY">
      <formula>NOT(ISERROR(SEARCH(("SATURDAY"),(B11))))</formula>
    </cfRule>
    <cfRule type="containsText" dxfId="1052" priority="129" operator="containsText" text="FRIDAY">
      <formula>NOT(ISERROR(SEARCH(("FRIDAY"),(B11))))</formula>
    </cfRule>
    <cfRule type="containsText" dxfId="1051" priority="130" operator="containsText" text="SATURDAY">
      <formula>NOT(ISERROR(SEARCH(("SATURDAY"),(B11))))</formula>
    </cfRule>
  </conditionalFormatting>
  <conditionalFormatting sqref="B11 E11:Z11">
    <cfRule type="containsText" dxfId="1050" priority="171" operator="containsText" text="SUNDAY">
      <formula>NOT(ISERROR(SEARCH(("SUNDAY"),(B11))))</formula>
    </cfRule>
  </conditionalFormatting>
  <conditionalFormatting sqref="E11 B11">
    <cfRule type="containsText" dxfId="1049" priority="148" operator="containsText" text="MONDAY">
      <formula>NOT(ISERROR(SEARCH(("MONDAY"),(B11))))</formula>
    </cfRule>
    <cfRule type="containsText" dxfId="1048" priority="149" operator="containsText" text="WEDNESDAY">
      <formula>NOT(ISERROR(SEARCH(("WEDNESDAY"),(B11))))</formula>
    </cfRule>
    <cfRule type="containsText" dxfId="1047" priority="150" operator="containsText" text="THURSDAY">
      <formula>NOT(ISERROR(SEARCH(("THURSDAY"),(B11))))</formula>
    </cfRule>
    <cfRule type="containsText" dxfId="1046" priority="151" operator="containsText" text="FRIDAY">
      <formula>NOT(ISERROR(SEARCH(("FRIDAY"),(B11))))</formula>
    </cfRule>
    <cfRule type="containsText" dxfId="1045" priority="152" operator="containsText" text="SATURDAY">
      <formula>NOT(ISERROR(SEARCH(("SATURDAY"),(B11))))</formula>
    </cfRule>
    <cfRule type="containsText" dxfId="1044" priority="153" operator="containsText" text="THURSDAY">
      <formula>NOT(ISERROR(SEARCH(("THURSDAY"),(B11))))</formula>
    </cfRule>
    <cfRule type="containsText" dxfId="1043" priority="154" operator="containsText" text="FRIDAY">
      <formula>NOT(ISERROR(SEARCH(("FRIDAY"),(B11))))</formula>
    </cfRule>
    <cfRule type="containsText" dxfId="1042" priority="155" operator="containsText" text="SATURDAY">
      <formula>NOT(ISERROR(SEARCH(("SATURDAY"),(B11))))</formula>
    </cfRule>
  </conditionalFormatting>
  <conditionalFormatting sqref="B11 E11:Z11">
    <cfRule type="containsText" dxfId="1041" priority="128" operator="containsText" text="THURSDAY">
      <formula>NOT(ISERROR(SEARCH(("THURSDAY"),(B11))))</formula>
    </cfRule>
    <cfRule type="containsText" dxfId="1040" priority="156" operator="containsText" text="MONDAY">
      <formula>NOT(ISERROR(SEARCH(("MONDAY"),(B11))))</formula>
    </cfRule>
    <cfRule type="containsText" dxfId="1039" priority="157" operator="containsText" text="WEDNESDAY">
      <formula>NOT(ISERROR(SEARCH(("WEDNESDAY"),(B11))))</formula>
    </cfRule>
    <cfRule type="containsText" dxfId="1038" priority="158" operator="containsText" text="THURSDAY">
      <formula>NOT(ISERROR(SEARCH(("THURSDAY"),(B11))))</formula>
    </cfRule>
    <cfRule type="containsText" dxfId="1037" priority="159" operator="containsText" text="FRIDAY">
      <formula>NOT(ISERROR(SEARCH(("FRIDAY"),(B11))))</formula>
    </cfRule>
    <cfRule type="containsText" dxfId="1036" priority="160" operator="containsText" text="SATURDAY">
      <formula>NOT(ISERROR(SEARCH(("SATURDAY"),(B11))))</formula>
    </cfRule>
    <cfRule type="containsText" dxfId="1035" priority="161" operator="containsText" text="THURSDAY">
      <formula>NOT(ISERROR(SEARCH(("THURSDAY"),(B11))))</formula>
    </cfRule>
    <cfRule type="containsText" dxfId="1034" priority="162" operator="containsText" text="FRIDAY">
      <formula>NOT(ISERROR(SEARCH(("FRIDAY"),(B11))))</formula>
    </cfRule>
    <cfRule type="containsText" dxfId="1033" priority="163" operator="containsText" text="SATURDAY">
      <formula>NOT(ISERROR(SEARCH(("SATURDAY"),(B11))))</formula>
    </cfRule>
  </conditionalFormatting>
  <conditionalFormatting sqref="E11 B11:C11">
    <cfRule type="containsText" dxfId="1032" priority="134" operator="containsText" text="1400-1700 HRS">
      <formula>NOT(ISERROR(SEARCH(("1400-1700 HRS"),(B11))))</formula>
    </cfRule>
  </conditionalFormatting>
  <conditionalFormatting sqref="C11">
    <cfRule type="containsText" dxfId="1031" priority="143" operator="containsText" text="1400-1700 HRS">
      <formula>NOT(ISERROR(SEARCH(("1400-1700 HRS"),(AA11))))</formula>
    </cfRule>
  </conditionalFormatting>
  <conditionalFormatting sqref="C11">
    <cfRule type="containsText" dxfId="1030" priority="131" operator="containsText" text="1400-1700 HRS">
      <formula>NOT(ISERROR(SEARCH(("1400-1700 HRS"),(AA11))))</formula>
    </cfRule>
    <cfRule type="containsText" dxfId="1029" priority="137" operator="containsText" text="1400-1700 HRS">
      <formula>NOT(ISERROR(SEARCH(("1400-1700 HRS"),(AA11))))</formula>
    </cfRule>
    <cfRule type="containsText" dxfId="1028" priority="164" operator="containsText" text="1400-1700 HRS">
      <formula>NOT(ISERROR(SEARCH(("1400-1700 HRS"),(AA11))))</formula>
    </cfRule>
  </conditionalFormatting>
  <conditionalFormatting sqref="G11:Z11">
    <cfRule type="containsBlanks" dxfId="1027" priority="172">
      <formula>LEN(TRIM(G11))=0</formula>
    </cfRule>
  </conditionalFormatting>
  <conditionalFormatting sqref="G11">
    <cfRule type="notContainsBlanks" dxfId="1026" priority="177">
      <formula>LEN(TRIM(G11))&gt;0</formula>
    </cfRule>
  </conditionalFormatting>
  <conditionalFormatting sqref="K11">
    <cfRule type="cellIs" dxfId="1025" priority="173" operator="lessThan">
      <formula>5</formula>
    </cfRule>
  </conditionalFormatting>
  <conditionalFormatting sqref="C11">
    <cfRule type="containsText" dxfId="1024" priority="169" operator="containsText" text="0800-1100 HRS">
      <formula>NOT(ISERROR(SEARCH(("0800-1100 HRS"),(AA11))))</formula>
    </cfRule>
    <cfRule type="containsText" dxfId="1023" priority="170" operator="containsText" text="1100-1400 HRS">
      <formula>NOT(ISERROR(SEARCH(("1100-1400 HRS"),(AA11))))</formula>
    </cfRule>
  </conditionalFormatting>
  <conditionalFormatting sqref="C11">
    <cfRule type="containsText" dxfId="1022" priority="132" operator="containsText" text="0800-1100 HRS">
      <formula>NOT(ISERROR(SEARCH(("0800-1100 HRS"),(AA11))))</formula>
    </cfRule>
    <cfRule type="containsText" dxfId="1021" priority="133" operator="containsText" text="1100-1400 HRS">
      <formula>NOT(ISERROR(SEARCH(("1100-1400 HRS"),(AA11))))</formula>
    </cfRule>
    <cfRule type="containsText" dxfId="1020" priority="138" operator="containsText" text="0800-1100 HRS">
      <formula>NOT(ISERROR(SEARCH(("0800-1100 HRS"),(AA11))))</formula>
    </cfRule>
    <cfRule type="containsText" dxfId="1019" priority="139" operator="containsText" text="1100-1400 HRS">
      <formula>NOT(ISERROR(SEARCH(("1100-1400 HRS"),(AA11))))</formula>
    </cfRule>
    <cfRule type="containsText" dxfId="1018" priority="140" operator="containsText" text="1400-1700 HRS">
      <formula>NOT(ISERROR(SEARCH(("1400-1700 HRS"),(AA11))))</formula>
    </cfRule>
    <cfRule type="containsText" dxfId="1017" priority="141" operator="containsText" text="0800-1100 HRS">
      <formula>NOT(ISERROR(SEARCH(("0800-1100 HRS"),(AA11))))</formula>
    </cfRule>
    <cfRule type="containsText" dxfId="1016" priority="142" operator="containsText" text="1100-1400 HRS">
      <formula>NOT(ISERROR(SEARCH(("1100-1400 HRS"),(AA11))))</formula>
    </cfRule>
    <cfRule type="containsText" dxfId="1015" priority="144" operator="containsText" text="0800-1100 HRS">
      <formula>NOT(ISERROR(SEARCH(("0800-1100 HRS"),(AA11))))</formula>
    </cfRule>
    <cfRule type="containsText" dxfId="1014" priority="145" operator="containsText" text="1100-1400 HRS">
      <formula>NOT(ISERROR(SEARCH(("1100-1400 HRS"),(AA11))))</formula>
    </cfRule>
    <cfRule type="containsText" dxfId="1013" priority="165" operator="containsText" text="0800-1100 HRS">
      <formula>NOT(ISERROR(SEARCH(("0800-1100 HRS"),(AA11))))</formula>
    </cfRule>
    <cfRule type="containsText" dxfId="1012" priority="166" operator="containsText" text="1100-1400 HRS">
      <formula>NOT(ISERROR(SEARCH(("1100-1400 HRS"),(AA11))))</formula>
    </cfRule>
    <cfRule type="containsText" dxfId="1011" priority="167" operator="containsText" text="0800-1100 HRS">
      <formula>NOT(ISERROR(SEARCH(("0800-1100 HRS"),(AA11))))</formula>
    </cfRule>
    <cfRule type="containsText" dxfId="1010" priority="168" operator="containsText" text="1100-1400 HRS">
      <formula>NOT(ISERROR(SEARCH(("1100-1400 HRS"),(AA11))))</formula>
    </cfRule>
  </conditionalFormatting>
  <conditionalFormatting sqref="AG11">
    <cfRule type="cellIs" dxfId="1009" priority="174" operator="equal">
      <formula>"JAN-APRIL 2025"</formula>
    </cfRule>
    <cfRule type="cellIs" dxfId="1008" priority="175" operator="equal">
      <formula>"SEP-DEC 2025"</formula>
    </cfRule>
    <cfRule type="cellIs" dxfId="1007" priority="176" operator="equal">
      <formula>"MAY-AUG 2025"</formula>
    </cfRule>
  </conditionalFormatting>
  <conditionalFormatting sqref="E12 B12:C12">
    <cfRule type="containsText" dxfId="1006" priority="60" operator="containsText" text="1400-1700 HRS">
      <formula>NOT(ISERROR(SEARCH(("1400-1700 HRS"),(B12))))</formula>
    </cfRule>
    <cfRule type="containsText" dxfId="1005" priority="61" operator="containsText" text="0800-1100 HRS">
      <formula>NOT(ISERROR(SEARCH(("0800-1100 HRS"),(B12))))</formula>
    </cfRule>
    <cfRule type="containsText" dxfId="1004" priority="62" operator="containsText" text="1100-1400 HRS">
      <formula>NOT(ISERROR(SEARCH(("1100-1400 HRS"),(B12))))</formula>
    </cfRule>
  </conditionalFormatting>
  <conditionalFormatting sqref="E12 B12:C12">
    <cfRule type="containsText" dxfId="1003" priority="76" operator="containsText" text="0800-1100 HRS">
      <formula>NOT(ISERROR(SEARCH(("0800-1100 HRS"),(B12))))</formula>
    </cfRule>
    <cfRule type="containsText" dxfId="1002" priority="77" operator="containsText" text="1100-1400 HRS">
      <formula>NOT(ISERROR(SEARCH(("1100-1400 HRS"),(B12))))</formula>
    </cfRule>
    <cfRule type="containsText" dxfId="1001" priority="87" operator="containsText" text="0800-1100 HRS">
      <formula>NOT(ISERROR(SEARCH(("0800-1100 HRS"),(B12))))</formula>
    </cfRule>
    <cfRule type="containsText" dxfId="1000" priority="88" operator="containsText" text="1100-1400 HRS">
      <formula>NOT(ISERROR(SEARCH(("1100-1400 HRS"),(B12))))</formula>
    </cfRule>
  </conditionalFormatting>
  <conditionalFormatting sqref="B12 E12:Z12">
    <cfRule type="containsText" dxfId="999" priority="63" operator="containsText" text="TUESDAY">
      <formula>NOT(ISERROR(SEARCH(("TUESDAY"),(B12))))</formula>
    </cfRule>
  </conditionalFormatting>
  <conditionalFormatting sqref="B12 E12:Z12">
    <cfRule type="containsText" dxfId="998" priority="64" operator="containsText" text="MONDAY">
      <formula>NOT(ISERROR(SEARCH(("MONDAY"),(B12))))</formula>
    </cfRule>
    <cfRule type="containsText" dxfId="997" priority="65" operator="containsText" text="WEDNESDAY">
      <formula>NOT(ISERROR(SEARCH(("WEDNESDAY"),(B12))))</formula>
    </cfRule>
    <cfRule type="containsText" dxfId="996" priority="66" operator="containsText" text="THURSDAY">
      <formula>NOT(ISERROR(SEARCH(("THURSDAY"),(B12))))</formula>
    </cfRule>
    <cfRule type="containsText" dxfId="995" priority="67" operator="containsText" text="FRIDAY">
      <formula>NOT(ISERROR(SEARCH(("FRIDAY"),(B12))))</formula>
    </cfRule>
    <cfRule type="containsText" dxfId="994" priority="68" operator="containsText" text="SATURDAY">
      <formula>NOT(ISERROR(SEARCH(("SATURDAY"),(B12))))</formula>
    </cfRule>
    <cfRule type="containsText" dxfId="993" priority="70" operator="containsText" text="FRIDAY">
      <formula>NOT(ISERROR(SEARCH(("FRIDAY"),(B12))))</formula>
    </cfRule>
    <cfRule type="containsText" dxfId="992" priority="71" operator="containsText" text="SATURDAY">
      <formula>NOT(ISERROR(SEARCH(("SATURDAY"),(B12))))</formula>
    </cfRule>
  </conditionalFormatting>
  <conditionalFormatting sqref="B12 E12:Z12">
    <cfRule type="containsText" dxfId="991" priority="112" operator="containsText" text="SUNDAY">
      <formula>NOT(ISERROR(SEARCH(("SUNDAY"),(B12))))</formula>
    </cfRule>
  </conditionalFormatting>
  <conditionalFormatting sqref="E12 B12">
    <cfRule type="containsText" dxfId="990" priority="89" operator="containsText" text="MONDAY">
      <formula>NOT(ISERROR(SEARCH(("MONDAY"),(B12))))</formula>
    </cfRule>
    <cfRule type="containsText" dxfId="989" priority="90" operator="containsText" text="WEDNESDAY">
      <formula>NOT(ISERROR(SEARCH(("WEDNESDAY"),(B12))))</formula>
    </cfRule>
    <cfRule type="containsText" dxfId="988" priority="91" operator="containsText" text="THURSDAY">
      <formula>NOT(ISERROR(SEARCH(("THURSDAY"),(B12))))</formula>
    </cfRule>
    <cfRule type="containsText" dxfId="987" priority="92" operator="containsText" text="FRIDAY">
      <formula>NOT(ISERROR(SEARCH(("FRIDAY"),(B12))))</formula>
    </cfRule>
    <cfRule type="containsText" dxfId="986" priority="93" operator="containsText" text="SATURDAY">
      <formula>NOT(ISERROR(SEARCH(("SATURDAY"),(B12))))</formula>
    </cfRule>
    <cfRule type="containsText" dxfId="985" priority="94" operator="containsText" text="THURSDAY">
      <formula>NOT(ISERROR(SEARCH(("THURSDAY"),(B12))))</formula>
    </cfRule>
    <cfRule type="containsText" dxfId="984" priority="95" operator="containsText" text="FRIDAY">
      <formula>NOT(ISERROR(SEARCH(("FRIDAY"),(B12))))</formula>
    </cfRule>
    <cfRule type="containsText" dxfId="983" priority="96" operator="containsText" text="SATURDAY">
      <formula>NOT(ISERROR(SEARCH(("SATURDAY"),(B12))))</formula>
    </cfRule>
  </conditionalFormatting>
  <conditionalFormatting sqref="B12 E12:Z12">
    <cfRule type="containsText" dxfId="982" priority="69" operator="containsText" text="THURSDAY">
      <formula>NOT(ISERROR(SEARCH(("THURSDAY"),(B12))))</formula>
    </cfRule>
    <cfRule type="containsText" dxfId="981" priority="97" operator="containsText" text="MONDAY">
      <formula>NOT(ISERROR(SEARCH(("MONDAY"),(B12))))</formula>
    </cfRule>
    <cfRule type="containsText" dxfId="980" priority="98" operator="containsText" text="WEDNESDAY">
      <formula>NOT(ISERROR(SEARCH(("WEDNESDAY"),(B12))))</formula>
    </cfRule>
    <cfRule type="containsText" dxfId="979" priority="99" operator="containsText" text="THURSDAY">
      <formula>NOT(ISERROR(SEARCH(("THURSDAY"),(B12))))</formula>
    </cfRule>
    <cfRule type="containsText" dxfId="978" priority="100" operator="containsText" text="FRIDAY">
      <formula>NOT(ISERROR(SEARCH(("FRIDAY"),(B12))))</formula>
    </cfRule>
    <cfRule type="containsText" dxfId="977" priority="101" operator="containsText" text="SATURDAY">
      <formula>NOT(ISERROR(SEARCH(("SATURDAY"),(B12))))</formula>
    </cfRule>
    <cfRule type="containsText" dxfId="976" priority="102" operator="containsText" text="THURSDAY">
      <formula>NOT(ISERROR(SEARCH(("THURSDAY"),(B12))))</formula>
    </cfRule>
    <cfRule type="containsText" dxfId="975" priority="103" operator="containsText" text="FRIDAY">
      <formula>NOT(ISERROR(SEARCH(("FRIDAY"),(B12))))</formula>
    </cfRule>
    <cfRule type="containsText" dxfId="974" priority="104" operator="containsText" text="SATURDAY">
      <formula>NOT(ISERROR(SEARCH(("SATURDAY"),(B12))))</formula>
    </cfRule>
  </conditionalFormatting>
  <conditionalFormatting sqref="E12 B12:C12">
    <cfRule type="containsText" dxfId="973" priority="75" operator="containsText" text="1400-1700 HRS">
      <formula>NOT(ISERROR(SEARCH(("1400-1700 HRS"),(B12))))</formula>
    </cfRule>
  </conditionalFormatting>
  <conditionalFormatting sqref="C12">
    <cfRule type="containsText" dxfId="972" priority="84" operator="containsText" text="1400-1700 HRS">
      <formula>NOT(ISERROR(SEARCH(("1400-1700 HRS"),(AA12))))</formula>
    </cfRule>
  </conditionalFormatting>
  <conditionalFormatting sqref="C12">
    <cfRule type="containsText" dxfId="971" priority="72" operator="containsText" text="1400-1700 HRS">
      <formula>NOT(ISERROR(SEARCH(("1400-1700 HRS"),(AA12))))</formula>
    </cfRule>
    <cfRule type="containsText" dxfId="970" priority="78" operator="containsText" text="1400-1700 HRS">
      <formula>NOT(ISERROR(SEARCH(("1400-1700 HRS"),(AA12))))</formula>
    </cfRule>
    <cfRule type="containsText" dxfId="969" priority="105" operator="containsText" text="1400-1700 HRS">
      <formula>NOT(ISERROR(SEARCH(("1400-1700 HRS"),(AA12))))</formula>
    </cfRule>
  </conditionalFormatting>
  <conditionalFormatting sqref="G12:Z12">
    <cfRule type="containsBlanks" dxfId="968" priority="113">
      <formula>LEN(TRIM(G12))=0</formula>
    </cfRule>
  </conditionalFormatting>
  <conditionalFormatting sqref="G12">
    <cfRule type="notContainsBlanks" dxfId="967" priority="118">
      <formula>LEN(TRIM(G12))&gt;0</formula>
    </cfRule>
  </conditionalFormatting>
  <conditionalFormatting sqref="K12">
    <cfRule type="cellIs" dxfId="966" priority="114" operator="lessThan">
      <formula>5</formula>
    </cfRule>
  </conditionalFormatting>
  <conditionalFormatting sqref="C12">
    <cfRule type="containsText" dxfId="965" priority="110" operator="containsText" text="0800-1100 HRS">
      <formula>NOT(ISERROR(SEARCH(("0800-1100 HRS"),(AA12))))</formula>
    </cfRule>
    <cfRule type="containsText" dxfId="964" priority="111" operator="containsText" text="1100-1400 HRS">
      <formula>NOT(ISERROR(SEARCH(("1100-1400 HRS"),(AA12))))</formula>
    </cfRule>
  </conditionalFormatting>
  <conditionalFormatting sqref="C12">
    <cfRule type="containsText" dxfId="963" priority="73" operator="containsText" text="0800-1100 HRS">
      <formula>NOT(ISERROR(SEARCH(("0800-1100 HRS"),(AA12))))</formula>
    </cfRule>
    <cfRule type="containsText" dxfId="962" priority="74" operator="containsText" text="1100-1400 HRS">
      <formula>NOT(ISERROR(SEARCH(("1100-1400 HRS"),(AA12))))</formula>
    </cfRule>
    <cfRule type="containsText" dxfId="961" priority="79" operator="containsText" text="0800-1100 HRS">
      <formula>NOT(ISERROR(SEARCH(("0800-1100 HRS"),(AA12))))</formula>
    </cfRule>
    <cfRule type="containsText" dxfId="960" priority="80" operator="containsText" text="1100-1400 HRS">
      <formula>NOT(ISERROR(SEARCH(("1100-1400 HRS"),(AA12))))</formula>
    </cfRule>
    <cfRule type="containsText" dxfId="959" priority="81" operator="containsText" text="1400-1700 HRS">
      <formula>NOT(ISERROR(SEARCH(("1400-1700 HRS"),(AA12))))</formula>
    </cfRule>
    <cfRule type="containsText" dxfId="958" priority="82" operator="containsText" text="0800-1100 HRS">
      <formula>NOT(ISERROR(SEARCH(("0800-1100 HRS"),(AA12))))</formula>
    </cfRule>
    <cfRule type="containsText" dxfId="957" priority="83" operator="containsText" text="1100-1400 HRS">
      <formula>NOT(ISERROR(SEARCH(("1100-1400 HRS"),(AA12))))</formula>
    </cfRule>
    <cfRule type="containsText" dxfId="956" priority="85" operator="containsText" text="0800-1100 HRS">
      <formula>NOT(ISERROR(SEARCH(("0800-1100 HRS"),(AA12))))</formula>
    </cfRule>
    <cfRule type="containsText" dxfId="955" priority="86" operator="containsText" text="1100-1400 HRS">
      <formula>NOT(ISERROR(SEARCH(("1100-1400 HRS"),(AA12))))</formula>
    </cfRule>
    <cfRule type="containsText" dxfId="954" priority="106" operator="containsText" text="0800-1100 HRS">
      <formula>NOT(ISERROR(SEARCH(("0800-1100 HRS"),(AA12))))</formula>
    </cfRule>
    <cfRule type="containsText" dxfId="953" priority="107" operator="containsText" text="1100-1400 HRS">
      <formula>NOT(ISERROR(SEARCH(("1100-1400 HRS"),(AA12))))</formula>
    </cfRule>
    <cfRule type="containsText" dxfId="952" priority="108" operator="containsText" text="0800-1100 HRS">
      <formula>NOT(ISERROR(SEARCH(("0800-1100 HRS"),(AA12))))</formula>
    </cfRule>
    <cfRule type="containsText" dxfId="951" priority="109" operator="containsText" text="1100-1400 HRS">
      <formula>NOT(ISERROR(SEARCH(("1100-1400 HRS"),(AA12))))</formula>
    </cfRule>
  </conditionalFormatting>
  <conditionalFormatting sqref="AG12">
    <cfRule type="cellIs" dxfId="950" priority="115" operator="equal">
      <formula>"JAN-APRIL 2025"</formula>
    </cfRule>
    <cfRule type="cellIs" dxfId="949" priority="116" operator="equal">
      <formula>"SEP-DEC 2025"</formula>
    </cfRule>
    <cfRule type="cellIs" dxfId="948" priority="117" operator="equal">
      <formula>"MAY-AUG 2025"</formula>
    </cfRule>
  </conditionalFormatting>
  <conditionalFormatting sqref="E13 B13:C13">
    <cfRule type="containsText" dxfId="947" priority="1" operator="containsText" text="1400-1700 HRS">
      <formula>NOT(ISERROR(SEARCH(("1400-1700 HRS"),(B13))))</formula>
    </cfRule>
    <cfRule type="containsText" dxfId="946" priority="2" operator="containsText" text="0800-1100 HRS">
      <formula>NOT(ISERROR(SEARCH(("0800-1100 HRS"),(B13))))</formula>
    </cfRule>
    <cfRule type="containsText" dxfId="945" priority="3" operator="containsText" text="1100-1400 HRS">
      <formula>NOT(ISERROR(SEARCH(("1100-1400 HRS"),(B13))))</formula>
    </cfRule>
  </conditionalFormatting>
  <conditionalFormatting sqref="E13 B13:C13">
    <cfRule type="containsText" dxfId="944" priority="17" operator="containsText" text="0800-1100 HRS">
      <formula>NOT(ISERROR(SEARCH(("0800-1100 HRS"),(B13))))</formula>
    </cfRule>
    <cfRule type="containsText" dxfId="943" priority="18" operator="containsText" text="1100-1400 HRS">
      <formula>NOT(ISERROR(SEARCH(("1100-1400 HRS"),(B13))))</formula>
    </cfRule>
    <cfRule type="containsText" dxfId="942" priority="28" operator="containsText" text="0800-1100 HRS">
      <formula>NOT(ISERROR(SEARCH(("0800-1100 HRS"),(B13))))</formula>
    </cfRule>
    <cfRule type="containsText" dxfId="941" priority="29" operator="containsText" text="1100-1400 HRS">
      <formula>NOT(ISERROR(SEARCH(("1100-1400 HRS"),(B13))))</formula>
    </cfRule>
  </conditionalFormatting>
  <conditionalFormatting sqref="B13 E13:Z13">
    <cfRule type="containsText" dxfId="940" priority="4" operator="containsText" text="TUESDAY">
      <formula>NOT(ISERROR(SEARCH(("TUESDAY"),(B13))))</formula>
    </cfRule>
  </conditionalFormatting>
  <conditionalFormatting sqref="B13 E13:Z13">
    <cfRule type="containsText" dxfId="939" priority="5" operator="containsText" text="MONDAY">
      <formula>NOT(ISERROR(SEARCH(("MONDAY"),(B13))))</formula>
    </cfRule>
    <cfRule type="containsText" dxfId="938" priority="6" operator="containsText" text="WEDNESDAY">
      <formula>NOT(ISERROR(SEARCH(("WEDNESDAY"),(B13))))</formula>
    </cfRule>
    <cfRule type="containsText" dxfId="937" priority="7" operator="containsText" text="THURSDAY">
      <formula>NOT(ISERROR(SEARCH(("THURSDAY"),(B13))))</formula>
    </cfRule>
    <cfRule type="containsText" dxfId="936" priority="8" operator="containsText" text="FRIDAY">
      <formula>NOT(ISERROR(SEARCH(("FRIDAY"),(B13))))</formula>
    </cfRule>
    <cfRule type="containsText" dxfId="935" priority="9" operator="containsText" text="SATURDAY">
      <formula>NOT(ISERROR(SEARCH(("SATURDAY"),(B13))))</formula>
    </cfRule>
    <cfRule type="containsText" dxfId="934" priority="11" operator="containsText" text="FRIDAY">
      <formula>NOT(ISERROR(SEARCH(("FRIDAY"),(B13))))</formula>
    </cfRule>
    <cfRule type="containsText" dxfId="933" priority="12" operator="containsText" text="SATURDAY">
      <formula>NOT(ISERROR(SEARCH(("SATURDAY"),(B13))))</formula>
    </cfRule>
  </conditionalFormatting>
  <conditionalFormatting sqref="B13 E13:Z13">
    <cfRule type="containsText" dxfId="932" priority="53" operator="containsText" text="SUNDAY">
      <formula>NOT(ISERROR(SEARCH(("SUNDAY"),(B13))))</formula>
    </cfRule>
  </conditionalFormatting>
  <conditionalFormatting sqref="E13 B13">
    <cfRule type="containsText" dxfId="931" priority="30" operator="containsText" text="MONDAY">
      <formula>NOT(ISERROR(SEARCH(("MONDAY"),(B13))))</formula>
    </cfRule>
    <cfRule type="containsText" dxfId="930" priority="31" operator="containsText" text="WEDNESDAY">
      <formula>NOT(ISERROR(SEARCH(("WEDNESDAY"),(B13))))</formula>
    </cfRule>
    <cfRule type="containsText" dxfId="929" priority="32" operator="containsText" text="THURSDAY">
      <formula>NOT(ISERROR(SEARCH(("THURSDAY"),(B13))))</formula>
    </cfRule>
    <cfRule type="containsText" dxfId="928" priority="33" operator="containsText" text="FRIDAY">
      <formula>NOT(ISERROR(SEARCH(("FRIDAY"),(B13))))</formula>
    </cfRule>
    <cfRule type="containsText" dxfId="927" priority="34" operator="containsText" text="SATURDAY">
      <formula>NOT(ISERROR(SEARCH(("SATURDAY"),(B13))))</formula>
    </cfRule>
    <cfRule type="containsText" dxfId="926" priority="35" operator="containsText" text="THURSDAY">
      <formula>NOT(ISERROR(SEARCH(("THURSDAY"),(B13))))</formula>
    </cfRule>
    <cfRule type="containsText" dxfId="925" priority="36" operator="containsText" text="FRIDAY">
      <formula>NOT(ISERROR(SEARCH(("FRIDAY"),(B13))))</formula>
    </cfRule>
    <cfRule type="containsText" dxfId="924" priority="37" operator="containsText" text="SATURDAY">
      <formula>NOT(ISERROR(SEARCH(("SATURDAY"),(B13))))</formula>
    </cfRule>
  </conditionalFormatting>
  <conditionalFormatting sqref="B13 E13:Z13">
    <cfRule type="containsText" dxfId="923" priority="10" operator="containsText" text="THURSDAY">
      <formula>NOT(ISERROR(SEARCH(("THURSDAY"),(B13))))</formula>
    </cfRule>
    <cfRule type="containsText" dxfId="922" priority="38" operator="containsText" text="MONDAY">
      <formula>NOT(ISERROR(SEARCH(("MONDAY"),(B13))))</formula>
    </cfRule>
    <cfRule type="containsText" dxfId="921" priority="39" operator="containsText" text="WEDNESDAY">
      <formula>NOT(ISERROR(SEARCH(("WEDNESDAY"),(B13))))</formula>
    </cfRule>
    <cfRule type="containsText" dxfId="920" priority="40" operator="containsText" text="THURSDAY">
      <formula>NOT(ISERROR(SEARCH(("THURSDAY"),(B13))))</formula>
    </cfRule>
    <cfRule type="containsText" dxfId="919" priority="41" operator="containsText" text="FRIDAY">
      <formula>NOT(ISERROR(SEARCH(("FRIDAY"),(B13))))</formula>
    </cfRule>
    <cfRule type="containsText" dxfId="918" priority="42" operator="containsText" text="SATURDAY">
      <formula>NOT(ISERROR(SEARCH(("SATURDAY"),(B13))))</formula>
    </cfRule>
    <cfRule type="containsText" dxfId="917" priority="43" operator="containsText" text="THURSDAY">
      <formula>NOT(ISERROR(SEARCH(("THURSDAY"),(B13))))</formula>
    </cfRule>
    <cfRule type="containsText" dxfId="916" priority="44" operator="containsText" text="FRIDAY">
      <formula>NOT(ISERROR(SEARCH(("FRIDAY"),(B13))))</formula>
    </cfRule>
    <cfRule type="containsText" dxfId="915" priority="45" operator="containsText" text="SATURDAY">
      <formula>NOT(ISERROR(SEARCH(("SATURDAY"),(B13))))</formula>
    </cfRule>
  </conditionalFormatting>
  <conditionalFormatting sqref="E13 B13:C13">
    <cfRule type="containsText" dxfId="914" priority="16" operator="containsText" text="1400-1700 HRS">
      <formula>NOT(ISERROR(SEARCH(("1400-1700 HRS"),(B13))))</formula>
    </cfRule>
  </conditionalFormatting>
  <conditionalFormatting sqref="C13">
    <cfRule type="containsText" dxfId="913" priority="25" operator="containsText" text="1400-1700 HRS">
      <formula>NOT(ISERROR(SEARCH(("1400-1700 HRS"),(AA13))))</formula>
    </cfRule>
  </conditionalFormatting>
  <conditionalFormatting sqref="C13">
    <cfRule type="containsText" dxfId="912" priority="13" operator="containsText" text="1400-1700 HRS">
      <formula>NOT(ISERROR(SEARCH(("1400-1700 HRS"),(AA13))))</formula>
    </cfRule>
    <cfRule type="containsText" dxfId="911" priority="19" operator="containsText" text="1400-1700 HRS">
      <formula>NOT(ISERROR(SEARCH(("1400-1700 HRS"),(AA13))))</formula>
    </cfRule>
    <cfRule type="containsText" dxfId="910" priority="46" operator="containsText" text="1400-1700 HRS">
      <formula>NOT(ISERROR(SEARCH(("1400-1700 HRS"),(AA13))))</formula>
    </cfRule>
  </conditionalFormatting>
  <conditionalFormatting sqref="G13:Z13">
    <cfRule type="containsBlanks" dxfId="909" priority="54">
      <formula>LEN(TRIM(G13))=0</formula>
    </cfRule>
  </conditionalFormatting>
  <conditionalFormatting sqref="G13">
    <cfRule type="notContainsBlanks" dxfId="908" priority="59">
      <formula>LEN(TRIM(G13))&gt;0</formula>
    </cfRule>
  </conditionalFormatting>
  <conditionalFormatting sqref="K13">
    <cfRule type="cellIs" dxfId="907" priority="55" operator="lessThan">
      <formula>5</formula>
    </cfRule>
  </conditionalFormatting>
  <conditionalFormatting sqref="C13">
    <cfRule type="containsText" dxfId="906" priority="51" operator="containsText" text="0800-1100 HRS">
      <formula>NOT(ISERROR(SEARCH(("0800-1100 HRS"),(AA13))))</formula>
    </cfRule>
    <cfRule type="containsText" dxfId="905" priority="52" operator="containsText" text="1100-1400 HRS">
      <formula>NOT(ISERROR(SEARCH(("1100-1400 HRS"),(AA13))))</formula>
    </cfRule>
  </conditionalFormatting>
  <conditionalFormatting sqref="C13">
    <cfRule type="containsText" dxfId="904" priority="14" operator="containsText" text="0800-1100 HRS">
      <formula>NOT(ISERROR(SEARCH(("0800-1100 HRS"),(AA13))))</formula>
    </cfRule>
    <cfRule type="containsText" dxfId="903" priority="15" operator="containsText" text="1100-1400 HRS">
      <formula>NOT(ISERROR(SEARCH(("1100-1400 HRS"),(AA13))))</formula>
    </cfRule>
    <cfRule type="containsText" dxfId="902" priority="20" operator="containsText" text="0800-1100 HRS">
      <formula>NOT(ISERROR(SEARCH(("0800-1100 HRS"),(AA13))))</formula>
    </cfRule>
    <cfRule type="containsText" dxfId="901" priority="21" operator="containsText" text="1100-1400 HRS">
      <formula>NOT(ISERROR(SEARCH(("1100-1400 HRS"),(AA13))))</formula>
    </cfRule>
    <cfRule type="containsText" dxfId="900" priority="22" operator="containsText" text="1400-1700 HRS">
      <formula>NOT(ISERROR(SEARCH(("1400-1700 HRS"),(AA13))))</formula>
    </cfRule>
    <cfRule type="containsText" dxfId="899" priority="23" operator="containsText" text="0800-1100 HRS">
      <formula>NOT(ISERROR(SEARCH(("0800-1100 HRS"),(AA13))))</formula>
    </cfRule>
    <cfRule type="containsText" dxfId="898" priority="24" operator="containsText" text="1100-1400 HRS">
      <formula>NOT(ISERROR(SEARCH(("1100-1400 HRS"),(AA13))))</formula>
    </cfRule>
    <cfRule type="containsText" dxfId="897" priority="26" operator="containsText" text="0800-1100 HRS">
      <formula>NOT(ISERROR(SEARCH(("0800-1100 HRS"),(AA13))))</formula>
    </cfRule>
    <cfRule type="containsText" dxfId="896" priority="27" operator="containsText" text="1100-1400 HRS">
      <formula>NOT(ISERROR(SEARCH(("1100-1400 HRS"),(AA13))))</formula>
    </cfRule>
    <cfRule type="containsText" dxfId="895" priority="47" operator="containsText" text="0800-1100 HRS">
      <formula>NOT(ISERROR(SEARCH(("0800-1100 HRS"),(AA13))))</formula>
    </cfRule>
    <cfRule type="containsText" dxfId="894" priority="48" operator="containsText" text="1100-1400 HRS">
      <formula>NOT(ISERROR(SEARCH(("1100-1400 HRS"),(AA13))))</formula>
    </cfRule>
    <cfRule type="containsText" dxfId="893" priority="49" operator="containsText" text="0800-1100 HRS">
      <formula>NOT(ISERROR(SEARCH(("0800-1100 HRS"),(AA13))))</formula>
    </cfRule>
    <cfRule type="containsText" dxfId="892" priority="50" operator="containsText" text="1100-1400 HRS">
      <formula>NOT(ISERROR(SEARCH(("1100-1400 HRS"),(AA13))))</formula>
    </cfRule>
  </conditionalFormatting>
  <conditionalFormatting sqref="AG13:AG14">
    <cfRule type="cellIs" dxfId="891" priority="56" operator="equal">
      <formula>"JAN-APRIL 2025"</formula>
    </cfRule>
    <cfRule type="cellIs" dxfId="890" priority="57" operator="equal">
      <formula>"SEP-DEC 2025"</formula>
    </cfRule>
    <cfRule type="cellIs" dxfId="889" priority="58" operator="equal">
      <formula>"MAY-AUG 2025"</formula>
    </cfRule>
  </conditionalFormatting>
  <dataValidations count="1">
    <dataValidation type="list" allowBlank="1" showDropDown="1" showErrorMessage="1" sqref="G6:G22">
      <formula1>#REF!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07"/>
  <sheetViews>
    <sheetView topLeftCell="A190" zoomScale="78" workbookViewId="0">
      <selection activeCell="AG10" sqref="AG10"/>
    </sheetView>
  </sheetViews>
  <sheetFormatPr defaultRowHeight="14.4" x14ac:dyDescent="0.3"/>
  <cols>
    <col min="1" max="1" width="12.5546875" style="52" customWidth="1"/>
    <col min="2" max="2" width="11" customWidth="1"/>
    <col min="3" max="3" width="13.88671875" customWidth="1"/>
    <col min="4" max="4" width="15.88671875" customWidth="1"/>
    <col min="5" max="5" width="11.44140625" bestFit="1" customWidth="1"/>
    <col min="6" max="6" width="52.109375" bestFit="1" customWidth="1"/>
    <col min="7" max="7" width="28.21875" bestFit="1" customWidth="1"/>
    <col min="8" max="8" width="6" hidden="1" customWidth="1"/>
    <col min="9" max="9" width="7.44140625" hidden="1" customWidth="1"/>
    <col min="10" max="10" width="6.77734375" hidden="1" customWidth="1"/>
    <col min="11" max="11" width="14.5546875" hidden="1" customWidth="1"/>
    <col min="12" max="12" width="9.88671875" hidden="1" customWidth="1"/>
    <col min="13" max="13" width="8.77734375" hidden="1" customWidth="1"/>
    <col min="14" max="16" width="9.88671875" hidden="1" customWidth="1"/>
    <col min="17" max="18" width="7.88671875" hidden="1" customWidth="1"/>
    <col min="19" max="19" width="9" hidden="1" customWidth="1"/>
    <col min="20" max="20" width="9.77734375" hidden="1" customWidth="1"/>
    <col min="21" max="22" width="8.77734375" hidden="1" customWidth="1"/>
    <col min="23" max="23" width="3.109375" hidden="1" customWidth="1"/>
    <col min="24" max="24" width="7.44140625" hidden="1" customWidth="1"/>
    <col min="25" max="25" width="7.109375" hidden="1" customWidth="1"/>
    <col min="26" max="26" width="14.21875" bestFit="1" customWidth="1"/>
    <col min="27" max="27" width="14.6640625" bestFit="1" customWidth="1"/>
    <col min="28" max="28" width="5" customWidth="1"/>
    <col min="29" max="29" width="13.88671875" customWidth="1"/>
    <col min="30" max="30" width="12" bestFit="1" customWidth="1"/>
    <col min="31" max="31" width="8.77734375" bestFit="1" customWidth="1"/>
  </cols>
  <sheetData>
    <row r="1" spans="1:31" ht="15.6" x14ac:dyDescent="0.3">
      <c r="A1" s="55" t="s">
        <v>341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6"/>
      <c r="M1" s="38"/>
    </row>
    <row r="2" spans="1:31" ht="15.6" x14ac:dyDescent="0.3">
      <c r="A2" s="55" t="s">
        <v>342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6"/>
      <c r="M2" s="39"/>
    </row>
    <row r="3" spans="1:31" ht="15.6" x14ac:dyDescent="0.3">
      <c r="A3" s="57" t="s">
        <v>348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8"/>
      <c r="M3" s="39"/>
    </row>
    <row r="4" spans="1:31" ht="15.6" x14ac:dyDescent="0.3">
      <c r="A4" s="59" t="s">
        <v>344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60"/>
      <c r="M4" s="39"/>
    </row>
    <row r="5" spans="1:31" ht="26.25" customHeight="1" x14ac:dyDescent="0.3">
      <c r="A5" s="50" t="s">
        <v>0</v>
      </c>
      <c r="B5" s="1" t="s">
        <v>1</v>
      </c>
      <c r="C5" s="2" t="s">
        <v>2</v>
      </c>
      <c r="D5" s="3" t="s">
        <v>3</v>
      </c>
      <c r="E5" s="4" t="s">
        <v>4</v>
      </c>
      <c r="F5" s="4" t="s">
        <v>5</v>
      </c>
      <c r="G5" s="21" t="s">
        <v>6</v>
      </c>
      <c r="H5" s="22" t="s">
        <v>8</v>
      </c>
      <c r="I5" s="22" t="s">
        <v>9</v>
      </c>
      <c r="J5" s="22" t="s">
        <v>10</v>
      </c>
      <c r="K5" s="22" t="s">
        <v>11</v>
      </c>
      <c r="L5" s="22" t="s">
        <v>12</v>
      </c>
      <c r="M5" s="22" t="s">
        <v>13</v>
      </c>
      <c r="N5" s="22" t="s">
        <v>14</v>
      </c>
      <c r="O5" s="22" t="s">
        <v>15</v>
      </c>
      <c r="P5" s="22" t="s">
        <v>16</v>
      </c>
      <c r="Q5" s="22" t="s">
        <v>17</v>
      </c>
      <c r="R5" s="22" t="s">
        <v>18</v>
      </c>
      <c r="S5" s="22" t="s">
        <v>19</v>
      </c>
      <c r="T5" s="22" t="s">
        <v>20</v>
      </c>
      <c r="U5" s="22" t="s">
        <v>21</v>
      </c>
      <c r="V5" s="22" t="s">
        <v>22</v>
      </c>
      <c r="W5" s="22" t="s">
        <v>23</v>
      </c>
      <c r="X5" s="22" t="s">
        <v>24</v>
      </c>
      <c r="Y5" s="22" t="s">
        <v>25</v>
      </c>
      <c r="Z5" s="4" t="s">
        <v>26</v>
      </c>
      <c r="AA5" s="23" t="s">
        <v>27</v>
      </c>
      <c r="AB5" s="23" t="s">
        <v>28</v>
      </c>
      <c r="AC5" s="4" t="s">
        <v>29</v>
      </c>
      <c r="AD5" s="4" t="s">
        <v>30</v>
      </c>
      <c r="AE5" s="4" t="s">
        <v>31</v>
      </c>
    </row>
    <row r="6" spans="1:31" ht="21" customHeight="1" x14ac:dyDescent="0.3">
      <c r="A6" s="51">
        <v>46001</v>
      </c>
      <c r="B6" s="10" t="s">
        <v>44</v>
      </c>
      <c r="C6" s="24" t="s">
        <v>329</v>
      </c>
      <c r="D6" s="42" t="s">
        <v>349</v>
      </c>
      <c r="E6" s="13" t="s">
        <v>91</v>
      </c>
      <c r="F6" s="13" t="s">
        <v>92</v>
      </c>
      <c r="G6" s="13" t="s">
        <v>93</v>
      </c>
      <c r="H6" s="14" t="e">
        <f>IF(AND(#REF!&gt;0,I6&gt;0),#REF!,0)</f>
        <v>#REF!</v>
      </c>
      <c r="I6" s="14" t="e">
        <f>IF(AND(#REF!&gt;0.5,J6&gt;4),1,0)</f>
        <v>#REF!</v>
      </c>
      <c r="J6" s="19"/>
      <c r="K6" s="14" t="str">
        <f t="shared" ref="K6:K204" si="0">IF((OR(AA6="KNEC",AA6="ATD",AA6="CAMS",AA6="ATD1",AA6="ATDA",AA6="ATD1", AA6="ACCA",AA6="CPA2", AA6="CAMS", AA6="CAMS1", AA6="CIFA", AA6="CPA", AA6="CPA1",AA6="CPS",AA6="CS",AA6="CPSPK",AA6="CAMS ")),I6," ")</f>
        <v xml:space="preserve"> </v>
      </c>
      <c r="L6" s="14" t="str">
        <f t="shared" ref="L6:L204" si="1">IF((OR(AA6="DBANK",AA6="DDMA",AA6="CBANK",AA6="DPROJ",AA6="CPROJ",AA6="CPM",AA6="CISSE",AA6="CFFE",AA6="DDMA",AA6="DCNSA",AA6="VCGD",AA6="VCEI",AA6="VCBCT")),I6," ")</f>
        <v xml:space="preserve"> </v>
      </c>
      <c r="M6" s="14" t="str">
        <f t="shared" ref="M6:M204" si="2">IF((OR(AA6="MCP",AA6="MELM",AA6="MCD")),I6," ")</f>
        <v xml:space="preserve"> </v>
      </c>
      <c r="N6" s="14" t="str">
        <f t="shared" ref="N6:N204" si="3">IF((OR(AA6="CBIT",AA6="CIT",AA6="DBIT",AA6="DIT")),I6," ")</f>
        <v xml:space="preserve"> </v>
      </c>
      <c r="O6" s="14" t="str">
        <f t="shared" ref="O6:O204" si="4">IF((OR(AA6="CCP",AA6="CECE",AA6="CTFT",AA6="CFT",AA6="DCP",AA6="DECE",AA6="DFT",AA6="DJM")),I6," ")</f>
        <v xml:space="preserve"> </v>
      </c>
      <c r="P6" s="14" t="str">
        <f t="shared" ref="P6:P204" si="5">IF((OR(AA6="CBM",AA6="DBM",AA6="DPL",AA6="CPL")),I6," ")</f>
        <v xml:space="preserve"> </v>
      </c>
      <c r="Q6" s="14" t="str">
        <f t="shared" ref="Q6:Q204" si="6">IF((OR(AA6="BAC",AA6="BAG",AA6="BBIT",AA6="BCT",AA6="BISF",AA6="BIT",AA6="BSD")),I6," ")</f>
        <v xml:space="preserve"> </v>
      </c>
      <c r="R6" s="14" t="str">
        <f t="shared" ref="R6:R204" si="7">IF((OR(AA6="BCOM",AA6="BPL",AA6="BPM",AA6="BSC AS",AA6="BSC E&amp;S", AA6="IBM")),I6," ")</f>
        <v xml:space="preserve"> </v>
      </c>
      <c r="S6" s="14" t="str">
        <f t="shared" ref="S6:S204" si="8">IF((OR(AA6="PHD FIN",AA6="PHD MKT",AA6="PHD STR")),I6," ")</f>
        <v xml:space="preserve"> </v>
      </c>
      <c r="T6" s="14" t="str">
        <f t="shared" ref="T6:T204" si="9">IF((OR(AA6="B.Ed(Arts)",AA6="BAFT",AA6="BAFT(FT)",AA6="BAFT(PA)",AA6="BCJ",AA6="BAPA",AA6="BCP",AA6="BECE", AA6="BJDM",AA6="ECO",AA6="BEBS",AA6="BFPA")),I6," ")</f>
        <v xml:space="preserve"> </v>
      </c>
      <c r="U6" s="14" t="e">
        <f t="shared" ref="U6:U204" si="10">IF((OR(AA6="MSC COMM",AA6="MBA CM",AA6="MBA HRM",AA6="MBA MARKETING",AA6="MBA PROC",AA6="MSC D_FIN",AA6="MSC FIN_ACC",AA6="MSC FIN_ECON", AA6="MSC FIN_INV",AA6="MSC KM", AA6="MSC COMM",AA6="MBA HRM",AA6="MSC DF",AA6="MBA MKT", AA6="MBA PSM", AA6="MSC FA", AA6="MSC KMI")),I6," ")</f>
        <v>#REF!</v>
      </c>
      <c r="V6" s="14" t="str">
        <f t="shared" ref="V6:V204" si="11">IF((OR(AA6="MDA",AA6="MISM",AA6="MDC",AA6="MDA/MISM",AA6="MISM/MDA",AA6="MISM/MDC",AA6="MISM/MDC/MDA")),I6," ")</f>
        <v xml:space="preserve"> </v>
      </c>
      <c r="W6" s="14" t="str">
        <f t="shared" ref="W6:W204" si="12">IF((OR(AA6="PHD in IS")),I6," ")</f>
        <v xml:space="preserve"> </v>
      </c>
      <c r="X6" s="14"/>
      <c r="Y6" s="14" t="str">
        <f t="shared" ref="Y6:Y204" si="13">IF(AA6="PGDE",I6,"")</f>
        <v/>
      </c>
      <c r="Z6" s="11" t="s">
        <v>38</v>
      </c>
      <c r="AA6" s="11" t="s">
        <v>94</v>
      </c>
      <c r="AB6" s="11" t="s">
        <v>40</v>
      </c>
      <c r="AC6" s="11" t="s">
        <v>95</v>
      </c>
      <c r="AD6" s="11" t="s">
        <v>42</v>
      </c>
      <c r="AE6" s="9" t="s">
        <v>43</v>
      </c>
    </row>
    <row r="7" spans="1:31" ht="21" customHeight="1" x14ac:dyDescent="0.3">
      <c r="A7" s="51">
        <v>46001</v>
      </c>
      <c r="B7" s="10" t="s">
        <v>44</v>
      </c>
      <c r="C7" s="24" t="s">
        <v>329</v>
      </c>
      <c r="D7" s="42" t="s">
        <v>349</v>
      </c>
      <c r="E7" s="13" t="s">
        <v>91</v>
      </c>
      <c r="F7" s="13" t="s">
        <v>92</v>
      </c>
      <c r="G7" s="13" t="s">
        <v>334</v>
      </c>
      <c r="H7" s="14" t="e">
        <f>IF(AND(#REF!&gt;0,I7&gt;0),#REF!,0)</f>
        <v>#REF!</v>
      </c>
      <c r="I7" s="14" t="e">
        <f>IF(AND(#REF!&gt;0.5,J7&gt;4),1,0)</f>
        <v>#REF!</v>
      </c>
      <c r="J7" s="19"/>
      <c r="K7" s="14" t="str">
        <f t="shared" ref="K7" si="14">IF((OR(AA7="KNEC",AA7="ATD",AA7="CAMS",AA7="ATD1",AA7="ATDA",AA7="ATD1", AA7="ACCA",AA7="CPA2", AA7="CAMS", AA7="CAMS1", AA7="CIFA", AA7="CPA", AA7="CPA1",AA7="CPS",AA7="CS",AA7="CPSPK",AA7="CAMS ")),I7," ")</f>
        <v xml:space="preserve"> </v>
      </c>
      <c r="L7" s="14" t="str">
        <f t="shared" ref="L7" si="15">IF((OR(AA7="DBANK",AA7="DDMA",AA7="CBANK",AA7="DPROJ",AA7="CPROJ",AA7="CPM",AA7="CISSE",AA7="CFFE",AA7="DDMA",AA7="DCNSA",AA7="VCGD",AA7="VCEI",AA7="VCBCT")),I7," ")</f>
        <v xml:space="preserve"> </v>
      </c>
      <c r="M7" s="14" t="str">
        <f t="shared" ref="M7" si="16">IF((OR(AA7="MCP",AA7="MELM",AA7="MCD")),I7," ")</f>
        <v xml:space="preserve"> </v>
      </c>
      <c r="N7" s="14" t="str">
        <f t="shared" ref="N7" si="17">IF((OR(AA7="CBIT",AA7="CIT",AA7="DBIT",AA7="DIT")),I7," ")</f>
        <v xml:space="preserve"> </v>
      </c>
      <c r="O7" s="14" t="str">
        <f t="shared" ref="O7" si="18">IF((OR(AA7="CCP",AA7="CECE",AA7="CTFT",AA7="CFT",AA7="DCP",AA7="DECE",AA7="DFT",AA7="DJM")),I7," ")</f>
        <v xml:space="preserve"> </v>
      </c>
      <c r="P7" s="14" t="str">
        <f t="shared" ref="P7" si="19">IF((OR(AA7="CBM",AA7="DBM",AA7="DPL",AA7="CPL")),I7," ")</f>
        <v xml:space="preserve"> </v>
      </c>
      <c r="Q7" s="14" t="str">
        <f t="shared" ref="Q7" si="20">IF((OR(AA7="BAC",AA7="BAG",AA7="BBIT",AA7="BCT",AA7="BISF",AA7="BIT",AA7="BSD")),I7," ")</f>
        <v xml:space="preserve"> </v>
      </c>
      <c r="R7" s="14" t="str">
        <f t="shared" ref="R7" si="21">IF((OR(AA7="BCOM",AA7="BPL",AA7="BPM",AA7="BSC AS",AA7="BSC E&amp;S", AA7="IBM")),I7," ")</f>
        <v xml:space="preserve"> </v>
      </c>
      <c r="S7" s="14" t="str">
        <f t="shared" ref="S7" si="22">IF((OR(AA7="PHD FIN",AA7="PHD MKT",AA7="PHD STR")),I7," ")</f>
        <v xml:space="preserve"> </v>
      </c>
      <c r="T7" s="14" t="str">
        <f t="shared" ref="T7" si="23">IF((OR(AA7="B.Ed(Arts)",AA7="BAFT",AA7="BAFT(FT)",AA7="BAFT(PA)",AA7="BCJ",AA7="BAPA",AA7="BCP",AA7="BECE", AA7="BJDM",AA7="ECO",AA7="BEBS",AA7="BFPA")),I7," ")</f>
        <v xml:space="preserve"> </v>
      </c>
      <c r="U7" s="14" t="e">
        <f t="shared" ref="U7" si="24">IF((OR(AA7="MSC COMM",AA7="MBA CM",AA7="MBA HRM",AA7="MBA MARKETING",AA7="MBA PROC",AA7="MSC D_FIN",AA7="MSC FIN_ACC",AA7="MSC FIN_ECON", AA7="MSC FIN_INV",AA7="MSC KM", AA7="MSC COMM",AA7="MBA HRM",AA7="MSC DF",AA7="MBA MKT", AA7="MBA PSM", AA7="MSC FA", AA7="MSC KMI")),I7," ")</f>
        <v>#REF!</v>
      </c>
      <c r="V7" s="14" t="str">
        <f t="shared" ref="V7" si="25">IF((OR(AA7="MDA",AA7="MISM",AA7="MDC",AA7="MDA/MISM",AA7="MISM/MDA",AA7="MISM/MDC",AA7="MISM/MDC/MDA")),I7," ")</f>
        <v xml:space="preserve"> </v>
      </c>
      <c r="W7" s="14" t="str">
        <f t="shared" ref="W7" si="26">IF((OR(AA7="PHD in IS")),I7," ")</f>
        <v xml:space="preserve"> </v>
      </c>
      <c r="X7" s="14"/>
      <c r="Y7" s="14" t="str">
        <f t="shared" ref="Y7" si="27">IF(AA7="PGDE",I7,"")</f>
        <v/>
      </c>
      <c r="Z7" s="11" t="s">
        <v>38</v>
      </c>
      <c r="AA7" s="11" t="s">
        <v>94</v>
      </c>
      <c r="AB7" s="11" t="s">
        <v>40</v>
      </c>
      <c r="AC7" s="11" t="s">
        <v>95</v>
      </c>
      <c r="AD7" s="11" t="s">
        <v>42</v>
      </c>
      <c r="AE7" s="9" t="s">
        <v>43</v>
      </c>
    </row>
    <row r="8" spans="1:31" ht="21" customHeight="1" x14ac:dyDescent="0.3">
      <c r="A8" s="51">
        <v>46001</v>
      </c>
      <c r="B8" s="10" t="s">
        <v>44</v>
      </c>
      <c r="C8" s="24" t="s">
        <v>329</v>
      </c>
      <c r="D8" s="42" t="s">
        <v>351</v>
      </c>
      <c r="E8" s="13" t="s">
        <v>106</v>
      </c>
      <c r="F8" s="13" t="s">
        <v>107</v>
      </c>
      <c r="G8" s="13" t="s">
        <v>108</v>
      </c>
      <c r="H8" s="14" t="e">
        <f>IF(AND(#REF!&gt;0,I8&gt;0),#REF!,0)</f>
        <v>#REF!</v>
      </c>
      <c r="I8" s="14" t="e">
        <f>IF(AND(#REF!&gt;0.5,J8&gt;4),1,0)</f>
        <v>#REF!</v>
      </c>
      <c r="J8" s="14">
        <v>20</v>
      </c>
      <c r="K8" s="14" t="str">
        <f t="shared" ref="K8:K45" si="28">IF((OR(AA8="KNEC",AA8="ATD",AA8="CAMS",AA8="ATD1",AA8="ATDA",AA8="ATD1", AA8="ACCA",AA8="CPA2", AA8="CAMS", AA8="CAMS1", AA8="CIFA", AA8="CPA", AA8="CPA1",AA8="CPS",AA8="CS",AA8="CPSPK",AA8="CAMS ")),I8," ")</f>
        <v xml:space="preserve"> </v>
      </c>
      <c r="L8" s="14" t="str">
        <f t="shared" ref="L8:L45" si="29">IF((OR(AA8="DBANK",AA8="DDMA",AA8="CBANK",AA8="DPROJ",AA8="CPROJ",AA8="CPM",AA8="CISSE",AA8="CFFE",AA8="DDMA",AA8="DCNSA",AA8="VCGD",AA8="VCEI",AA8="VCBCT")),I8," ")</f>
        <v xml:space="preserve"> </v>
      </c>
      <c r="M8" s="14" t="str">
        <f t="shared" ref="M8:M45" si="30">IF((OR(AA8="MCP",AA8="MELM",AA8="MCD")),I8," ")</f>
        <v xml:space="preserve"> </v>
      </c>
      <c r="N8" s="14" t="str">
        <f t="shared" ref="N8:N45" si="31">IF((OR(AA8="CBIT",AA8="CIT",AA8="DBIT",AA8="DIT")),I8," ")</f>
        <v xml:space="preserve"> </v>
      </c>
      <c r="O8" s="14" t="str">
        <f t="shared" ref="O8:O45" si="32">IF((OR(AA8="CCP",AA8="CECE",AA8="CTFT",AA8="CFT",AA8="DCP",AA8="DECE",AA8="DFT",AA8="DJM")),I8," ")</f>
        <v xml:space="preserve"> </v>
      </c>
      <c r="P8" s="14" t="str">
        <f t="shared" ref="P8:P45" si="33">IF((OR(AA8="CBM",AA8="DBM",AA8="DPL",AA8="CPL")),I8," ")</f>
        <v xml:space="preserve"> </v>
      </c>
      <c r="Q8" s="14" t="str">
        <f t="shared" ref="Q8:Q45" si="34">IF((OR(AA8="BAC",AA8="BAG",AA8="BBIT",AA8="BCT",AA8="BISF",AA8="BIT",AA8="BSD")),I8," ")</f>
        <v xml:space="preserve"> </v>
      </c>
      <c r="R8" s="14" t="str">
        <f t="shared" ref="R8:R45" si="35">IF((OR(AA8="BCOM",AA8="BPL",AA8="BPM",AA8="BSC AS",AA8="BSC E&amp;S", AA8="IBM")),I8," ")</f>
        <v xml:space="preserve"> </v>
      </c>
      <c r="S8" s="14" t="str">
        <f t="shared" ref="S8:S45" si="36">IF((OR(AA8="PHD FIN",AA8="PHD MKT",AA8="PHD STR")),I8," ")</f>
        <v xml:space="preserve"> </v>
      </c>
      <c r="T8" s="14" t="str">
        <f t="shared" ref="T8:T45" si="37">IF((OR(AA8="B.Ed(Arts)",AA8="BAFT",AA8="BAFT(FT)",AA8="BAFT(PA)",AA8="BCJ",AA8="BAPA",AA8="BCP",AA8="BECE", AA8="BJDM",AA8="ECO",AA8="BEBS",AA8="BFPA")),I8," ")</f>
        <v xml:space="preserve"> </v>
      </c>
      <c r="U8" s="14" t="e">
        <f t="shared" ref="U8:U45" si="38">IF((OR(AA8="MSC COMM",AA8="MBA CM",AA8="MBA HRM",AA8="MBA MARKETING",AA8="MBA PROC",AA8="MSC D_FIN",AA8="MSC FIN_ACC",AA8="MSC FIN_ECON", AA8="MSC FIN_INV",AA8="MSC KM", AA8="MSC COMM",AA8="MBA HRM",AA8="MSC DF",AA8="MBA MKT", AA8="MBA PSM", AA8="MSC FA", AA8="MSC KMI")),I8," ")</f>
        <v>#REF!</v>
      </c>
      <c r="V8" s="14" t="str">
        <f t="shared" ref="V8:V45" si="39">IF((OR(AA8="MDA",AA8="MISM",AA8="MDC",AA8="MDA/MISM",AA8="MISM/MDA",AA8="MISM/MDC",AA8="MISM/MDC/MDA")),I8," ")</f>
        <v xml:space="preserve"> </v>
      </c>
      <c r="W8" s="14" t="str">
        <f t="shared" ref="W8:W45" si="40">IF((OR(AA8="PHD in IS")),I8," ")</f>
        <v xml:space="preserve"> </v>
      </c>
      <c r="X8" s="14"/>
      <c r="Y8" s="14" t="str">
        <f t="shared" ref="Y8:Y45" si="41">IF(AA8="PGDE",I8,"")</f>
        <v/>
      </c>
      <c r="Z8" s="11" t="s">
        <v>72</v>
      </c>
      <c r="AA8" s="11" t="s">
        <v>94</v>
      </c>
      <c r="AB8" s="11" t="s">
        <v>40</v>
      </c>
      <c r="AC8" s="11" t="s">
        <v>95</v>
      </c>
      <c r="AD8" s="11" t="s">
        <v>109</v>
      </c>
      <c r="AE8" s="9" t="s">
        <v>43</v>
      </c>
    </row>
    <row r="9" spans="1:31" ht="21" customHeight="1" x14ac:dyDescent="0.3">
      <c r="A9" s="51">
        <v>46001</v>
      </c>
      <c r="B9" s="10" t="s">
        <v>44</v>
      </c>
      <c r="C9" s="24" t="s">
        <v>329</v>
      </c>
      <c r="D9" s="42" t="s">
        <v>351</v>
      </c>
      <c r="E9" s="13" t="s">
        <v>120</v>
      </c>
      <c r="F9" s="13" t="s">
        <v>121</v>
      </c>
      <c r="G9" s="13" t="s">
        <v>97</v>
      </c>
      <c r="H9" s="14" t="e">
        <f>IF(AND(#REF!&gt;0,I9&gt;0),#REF!,0)</f>
        <v>#REF!</v>
      </c>
      <c r="I9" s="14" t="e">
        <f>IF(AND(#REF!&gt;0.5,J9&gt;4),1,0)</f>
        <v>#REF!</v>
      </c>
      <c r="J9" s="19"/>
      <c r="K9" s="14" t="str">
        <f t="shared" si="28"/>
        <v xml:space="preserve"> </v>
      </c>
      <c r="L9" s="14" t="str">
        <f t="shared" si="29"/>
        <v xml:space="preserve"> </v>
      </c>
      <c r="M9" s="14" t="str">
        <f t="shared" si="30"/>
        <v xml:space="preserve"> </v>
      </c>
      <c r="N9" s="14" t="str">
        <f t="shared" si="31"/>
        <v xml:space="preserve"> </v>
      </c>
      <c r="O9" s="14" t="str">
        <f t="shared" si="32"/>
        <v xml:space="preserve"> </v>
      </c>
      <c r="P9" s="14" t="str">
        <f t="shared" si="33"/>
        <v xml:space="preserve"> </v>
      </c>
      <c r="Q9" s="14" t="str">
        <f t="shared" si="34"/>
        <v xml:space="preserve"> </v>
      </c>
      <c r="R9" s="14" t="str">
        <f t="shared" si="35"/>
        <v xml:space="preserve"> </v>
      </c>
      <c r="S9" s="14" t="str">
        <f t="shared" si="36"/>
        <v xml:space="preserve"> </v>
      </c>
      <c r="T9" s="14" t="str">
        <f t="shared" si="37"/>
        <v xml:space="preserve"> </v>
      </c>
      <c r="U9" s="14" t="e">
        <f t="shared" si="38"/>
        <v>#REF!</v>
      </c>
      <c r="V9" s="14" t="str">
        <f t="shared" si="39"/>
        <v xml:space="preserve"> </v>
      </c>
      <c r="W9" s="14" t="str">
        <f t="shared" si="40"/>
        <v xml:space="preserve"> </v>
      </c>
      <c r="X9" s="14"/>
      <c r="Y9" s="14" t="str">
        <f t="shared" si="41"/>
        <v/>
      </c>
      <c r="Z9" s="11" t="s">
        <v>72</v>
      </c>
      <c r="AA9" s="11" t="s">
        <v>94</v>
      </c>
      <c r="AB9" s="11" t="s">
        <v>40</v>
      </c>
      <c r="AC9" s="11" t="s">
        <v>95</v>
      </c>
      <c r="AD9" s="11" t="s">
        <v>122</v>
      </c>
      <c r="AE9" s="9" t="s">
        <v>43</v>
      </c>
    </row>
    <row r="10" spans="1:31" ht="21" customHeight="1" x14ac:dyDescent="0.3">
      <c r="A10" s="51">
        <v>46001</v>
      </c>
      <c r="B10" s="10" t="s">
        <v>44</v>
      </c>
      <c r="C10" s="24" t="s">
        <v>329</v>
      </c>
      <c r="D10" s="42" t="s">
        <v>349</v>
      </c>
      <c r="E10" s="13" t="s">
        <v>91</v>
      </c>
      <c r="F10" s="13" t="s">
        <v>92</v>
      </c>
      <c r="G10" s="13" t="s">
        <v>93</v>
      </c>
      <c r="H10" s="14" t="e">
        <f>IF(AND(#REF!&gt;0,I10&gt;0),#REF!,0)</f>
        <v>#REF!</v>
      </c>
      <c r="I10" s="14" t="e">
        <f>IF(AND(#REF!&gt;0.5,J10&gt;4),1,0)</f>
        <v>#REF!</v>
      </c>
      <c r="J10" s="19"/>
      <c r="K10" s="14" t="str">
        <f t="shared" si="28"/>
        <v xml:space="preserve"> </v>
      </c>
      <c r="L10" s="14" t="str">
        <f t="shared" si="29"/>
        <v xml:space="preserve"> </v>
      </c>
      <c r="M10" s="14" t="str">
        <f t="shared" si="30"/>
        <v xml:space="preserve"> </v>
      </c>
      <c r="N10" s="14" t="str">
        <f t="shared" si="31"/>
        <v xml:space="preserve"> </v>
      </c>
      <c r="O10" s="14" t="str">
        <f t="shared" si="32"/>
        <v xml:space="preserve"> </v>
      </c>
      <c r="P10" s="14" t="str">
        <f t="shared" si="33"/>
        <v xml:space="preserve"> </v>
      </c>
      <c r="Q10" s="14" t="str">
        <f t="shared" si="34"/>
        <v xml:space="preserve"> </v>
      </c>
      <c r="R10" s="14" t="str">
        <f t="shared" si="35"/>
        <v xml:space="preserve"> </v>
      </c>
      <c r="S10" s="14" t="str">
        <f t="shared" si="36"/>
        <v xml:space="preserve"> </v>
      </c>
      <c r="T10" s="14" t="str">
        <f t="shared" si="37"/>
        <v xml:space="preserve"> </v>
      </c>
      <c r="U10" s="14" t="e">
        <f t="shared" si="38"/>
        <v>#REF!</v>
      </c>
      <c r="V10" s="14" t="str">
        <f t="shared" si="39"/>
        <v xml:space="preserve"> </v>
      </c>
      <c r="W10" s="14" t="str">
        <f t="shared" si="40"/>
        <v xml:space="preserve"> </v>
      </c>
      <c r="X10" s="14"/>
      <c r="Y10" s="14" t="str">
        <f t="shared" si="41"/>
        <v/>
      </c>
      <c r="Z10" s="11" t="s">
        <v>38</v>
      </c>
      <c r="AA10" s="24" t="s">
        <v>135</v>
      </c>
      <c r="AB10" s="11" t="s">
        <v>40</v>
      </c>
      <c r="AC10" s="11" t="s">
        <v>95</v>
      </c>
      <c r="AD10" s="11" t="s">
        <v>42</v>
      </c>
      <c r="AE10" s="9" t="s">
        <v>43</v>
      </c>
    </row>
    <row r="11" spans="1:31" ht="21" customHeight="1" x14ac:dyDescent="0.3">
      <c r="A11" s="51">
        <v>46001</v>
      </c>
      <c r="B11" s="10" t="s">
        <v>44</v>
      </c>
      <c r="C11" s="24" t="s">
        <v>329</v>
      </c>
      <c r="D11" s="42" t="s">
        <v>351</v>
      </c>
      <c r="E11" s="13" t="s">
        <v>138</v>
      </c>
      <c r="F11" s="13" t="s">
        <v>139</v>
      </c>
      <c r="G11" s="13" t="s">
        <v>140</v>
      </c>
      <c r="H11" s="14" t="e">
        <f>IF(AND(#REF!&gt;0,I11&gt;0),#REF!,0)</f>
        <v>#REF!</v>
      </c>
      <c r="I11" s="14" t="e">
        <f>IF(AND(#REF!&gt;0.5,J11&gt;4),1,0)</f>
        <v>#REF!</v>
      </c>
      <c r="J11" s="14">
        <v>22</v>
      </c>
      <c r="K11" s="14" t="str">
        <f t="shared" si="28"/>
        <v xml:space="preserve"> </v>
      </c>
      <c r="L11" s="14" t="str">
        <f t="shared" si="29"/>
        <v xml:space="preserve"> </v>
      </c>
      <c r="M11" s="14" t="str">
        <f t="shared" si="30"/>
        <v xml:space="preserve"> </v>
      </c>
      <c r="N11" s="14" t="str">
        <f t="shared" si="31"/>
        <v xml:space="preserve"> </v>
      </c>
      <c r="O11" s="14" t="str">
        <f t="shared" si="32"/>
        <v xml:space="preserve"> </v>
      </c>
      <c r="P11" s="14" t="str">
        <f t="shared" si="33"/>
        <v xml:space="preserve"> </v>
      </c>
      <c r="Q11" s="14" t="str">
        <f t="shared" si="34"/>
        <v xml:space="preserve"> </v>
      </c>
      <c r="R11" s="14" t="str">
        <f t="shared" si="35"/>
        <v xml:space="preserve"> </v>
      </c>
      <c r="S11" s="14" t="str">
        <f t="shared" si="36"/>
        <v xml:space="preserve"> </v>
      </c>
      <c r="T11" s="14" t="str">
        <f t="shared" si="37"/>
        <v xml:space="preserve"> </v>
      </c>
      <c r="U11" s="14" t="e">
        <f t="shared" si="38"/>
        <v>#REF!</v>
      </c>
      <c r="V11" s="14" t="str">
        <f t="shared" si="39"/>
        <v xml:space="preserve"> </v>
      </c>
      <c r="W11" s="14" t="str">
        <f t="shared" si="40"/>
        <v xml:space="preserve"> </v>
      </c>
      <c r="X11" s="14"/>
      <c r="Y11" s="14" t="str">
        <f t="shared" si="41"/>
        <v/>
      </c>
      <c r="Z11" s="11" t="s">
        <v>72</v>
      </c>
      <c r="AA11" s="24" t="s">
        <v>135</v>
      </c>
      <c r="AB11" s="11" t="s">
        <v>40</v>
      </c>
      <c r="AC11" s="11" t="s">
        <v>95</v>
      </c>
      <c r="AD11" s="11" t="s">
        <v>109</v>
      </c>
      <c r="AE11" s="9" t="s">
        <v>43</v>
      </c>
    </row>
    <row r="12" spans="1:31" ht="21" customHeight="1" x14ac:dyDescent="0.3">
      <c r="A12" s="51">
        <v>46001</v>
      </c>
      <c r="B12" s="10" t="s">
        <v>44</v>
      </c>
      <c r="C12" s="24" t="s">
        <v>329</v>
      </c>
      <c r="D12" s="42" t="s">
        <v>349</v>
      </c>
      <c r="E12" s="13" t="s">
        <v>152</v>
      </c>
      <c r="F12" s="13" t="s">
        <v>153</v>
      </c>
      <c r="G12" s="13" t="s">
        <v>143</v>
      </c>
      <c r="H12" s="14" t="e">
        <f>IF(AND(#REF!&gt;0,I12&gt;0),#REF!,0)</f>
        <v>#REF!</v>
      </c>
      <c r="I12" s="14" t="e">
        <f>IF(AND(#REF!&gt;0.5,J12&gt;4),1,0)</f>
        <v>#REF!</v>
      </c>
      <c r="J12" s="14">
        <v>22</v>
      </c>
      <c r="K12" s="14" t="str">
        <f t="shared" si="28"/>
        <v xml:space="preserve"> </v>
      </c>
      <c r="L12" s="14" t="str">
        <f t="shared" si="29"/>
        <v xml:space="preserve"> </v>
      </c>
      <c r="M12" s="14" t="str">
        <f t="shared" si="30"/>
        <v xml:space="preserve"> </v>
      </c>
      <c r="N12" s="14" t="str">
        <f t="shared" si="31"/>
        <v xml:space="preserve"> </v>
      </c>
      <c r="O12" s="14" t="str">
        <f t="shared" si="32"/>
        <v xml:space="preserve"> </v>
      </c>
      <c r="P12" s="14" t="str">
        <f t="shared" si="33"/>
        <v xml:space="preserve"> </v>
      </c>
      <c r="Q12" s="14" t="str">
        <f t="shared" si="34"/>
        <v xml:space="preserve"> </v>
      </c>
      <c r="R12" s="14" t="str">
        <f t="shared" si="35"/>
        <v xml:space="preserve"> </v>
      </c>
      <c r="S12" s="14" t="str">
        <f t="shared" si="36"/>
        <v xml:space="preserve"> </v>
      </c>
      <c r="T12" s="14" t="str">
        <f t="shared" si="37"/>
        <v xml:space="preserve"> </v>
      </c>
      <c r="U12" s="14" t="e">
        <f t="shared" si="38"/>
        <v>#REF!</v>
      </c>
      <c r="V12" s="14" t="str">
        <f t="shared" si="39"/>
        <v xml:space="preserve"> </v>
      </c>
      <c r="W12" s="14" t="str">
        <f t="shared" si="40"/>
        <v xml:space="preserve"> </v>
      </c>
      <c r="X12" s="14"/>
      <c r="Y12" s="14" t="str">
        <f t="shared" si="41"/>
        <v/>
      </c>
      <c r="Z12" s="11" t="s">
        <v>72</v>
      </c>
      <c r="AA12" s="24" t="s">
        <v>135</v>
      </c>
      <c r="AB12" s="11" t="s">
        <v>40</v>
      </c>
      <c r="AC12" s="11" t="s">
        <v>95</v>
      </c>
      <c r="AD12" s="11" t="s">
        <v>122</v>
      </c>
      <c r="AE12" s="9" t="s">
        <v>43</v>
      </c>
    </row>
    <row r="13" spans="1:31" ht="21" customHeight="1" x14ac:dyDescent="0.3">
      <c r="A13" s="51">
        <v>46001</v>
      </c>
      <c r="B13" s="10" t="s">
        <v>44</v>
      </c>
      <c r="C13" s="24" t="s">
        <v>329</v>
      </c>
      <c r="D13" s="42" t="s">
        <v>349</v>
      </c>
      <c r="E13" s="13" t="s">
        <v>91</v>
      </c>
      <c r="F13" s="13" t="s">
        <v>92</v>
      </c>
      <c r="G13" s="13" t="s">
        <v>162</v>
      </c>
      <c r="H13" s="14" t="e">
        <f>IF(AND(#REF!&gt;0,I13&gt;0),#REF!,0)</f>
        <v>#REF!</v>
      </c>
      <c r="I13" s="14" t="e">
        <f>IF(AND(#REF!&gt;0.5,J13&gt;4),1,0)</f>
        <v>#REF!</v>
      </c>
      <c r="J13" s="19"/>
      <c r="K13" s="14" t="str">
        <f t="shared" si="28"/>
        <v xml:space="preserve"> </v>
      </c>
      <c r="L13" s="14" t="str">
        <f t="shared" si="29"/>
        <v xml:space="preserve"> </v>
      </c>
      <c r="M13" s="14" t="str">
        <f t="shared" si="30"/>
        <v xml:space="preserve"> </v>
      </c>
      <c r="N13" s="14" t="str">
        <f t="shared" si="31"/>
        <v xml:space="preserve"> </v>
      </c>
      <c r="O13" s="14" t="str">
        <f t="shared" si="32"/>
        <v xml:space="preserve"> </v>
      </c>
      <c r="P13" s="14" t="str">
        <f t="shared" si="33"/>
        <v xml:space="preserve"> </v>
      </c>
      <c r="Q13" s="14" t="str">
        <f t="shared" si="34"/>
        <v xml:space="preserve"> </v>
      </c>
      <c r="R13" s="14" t="str">
        <f t="shared" si="35"/>
        <v xml:space="preserve"> </v>
      </c>
      <c r="S13" s="14" t="str">
        <f t="shared" si="36"/>
        <v xml:space="preserve"> </v>
      </c>
      <c r="T13" s="14" t="str">
        <f t="shared" si="37"/>
        <v xml:space="preserve"> </v>
      </c>
      <c r="U13" s="14" t="e">
        <f t="shared" si="38"/>
        <v>#REF!</v>
      </c>
      <c r="V13" s="14" t="str">
        <f t="shared" si="39"/>
        <v xml:space="preserve"> </v>
      </c>
      <c r="W13" s="14" t="str">
        <f t="shared" si="40"/>
        <v xml:space="preserve"> </v>
      </c>
      <c r="X13" s="14"/>
      <c r="Y13" s="14" t="str">
        <f t="shared" si="41"/>
        <v/>
      </c>
      <c r="Z13" s="11" t="s">
        <v>38</v>
      </c>
      <c r="AA13" s="24" t="s">
        <v>163</v>
      </c>
      <c r="AB13" s="11" t="s">
        <v>40</v>
      </c>
      <c r="AC13" s="11" t="s">
        <v>95</v>
      </c>
      <c r="AD13" s="11" t="s">
        <v>42</v>
      </c>
      <c r="AE13" s="9" t="s">
        <v>137</v>
      </c>
    </row>
    <row r="14" spans="1:31" ht="21" customHeight="1" x14ac:dyDescent="0.3">
      <c r="A14" s="51">
        <v>46001</v>
      </c>
      <c r="B14" s="10" t="s">
        <v>44</v>
      </c>
      <c r="C14" s="24" t="s">
        <v>329</v>
      </c>
      <c r="D14" s="42" t="s">
        <v>351</v>
      </c>
      <c r="E14" s="13" t="s">
        <v>120</v>
      </c>
      <c r="F14" s="13" t="s">
        <v>121</v>
      </c>
      <c r="G14" s="13" t="s">
        <v>97</v>
      </c>
      <c r="H14" s="14" t="e">
        <f>IF(AND(#REF!&gt;0,I14&gt;0),#REF!,0)</f>
        <v>#REF!</v>
      </c>
      <c r="I14" s="14" t="e">
        <f>IF(AND(#REF!&gt;0.5,J14&gt;4),1,0)</f>
        <v>#REF!</v>
      </c>
      <c r="J14" s="14">
        <v>22</v>
      </c>
      <c r="K14" s="14" t="str">
        <f t="shared" si="28"/>
        <v xml:space="preserve"> </v>
      </c>
      <c r="L14" s="14" t="str">
        <f t="shared" si="29"/>
        <v xml:space="preserve"> </v>
      </c>
      <c r="M14" s="14" t="str">
        <f t="shared" si="30"/>
        <v xml:space="preserve"> </v>
      </c>
      <c r="N14" s="14" t="str">
        <f t="shared" si="31"/>
        <v xml:space="preserve"> </v>
      </c>
      <c r="O14" s="14" t="str">
        <f t="shared" si="32"/>
        <v xml:space="preserve"> </v>
      </c>
      <c r="P14" s="14" t="str">
        <f t="shared" si="33"/>
        <v xml:space="preserve"> </v>
      </c>
      <c r="Q14" s="14" t="str">
        <f t="shared" si="34"/>
        <v xml:space="preserve"> </v>
      </c>
      <c r="R14" s="14" t="str">
        <f t="shared" si="35"/>
        <v xml:space="preserve"> </v>
      </c>
      <c r="S14" s="14" t="str">
        <f t="shared" si="36"/>
        <v xml:space="preserve"> </v>
      </c>
      <c r="T14" s="14" t="str">
        <f t="shared" si="37"/>
        <v xml:space="preserve"> </v>
      </c>
      <c r="U14" s="14" t="e">
        <f t="shared" si="38"/>
        <v>#REF!</v>
      </c>
      <c r="V14" s="14" t="str">
        <f t="shared" si="39"/>
        <v xml:space="preserve"> </v>
      </c>
      <c r="W14" s="14" t="str">
        <f t="shared" si="40"/>
        <v xml:space="preserve"> </v>
      </c>
      <c r="X14" s="14"/>
      <c r="Y14" s="14" t="str">
        <f t="shared" si="41"/>
        <v/>
      </c>
      <c r="Z14" s="11" t="s">
        <v>72</v>
      </c>
      <c r="AA14" s="24" t="s">
        <v>163</v>
      </c>
      <c r="AB14" s="11" t="s">
        <v>40</v>
      </c>
      <c r="AC14" s="11" t="s">
        <v>95</v>
      </c>
      <c r="AD14" s="11" t="s">
        <v>109</v>
      </c>
      <c r="AE14" s="9" t="s">
        <v>43</v>
      </c>
    </row>
    <row r="15" spans="1:31" ht="21" customHeight="1" x14ac:dyDescent="0.3">
      <c r="A15" s="51">
        <v>46001</v>
      </c>
      <c r="B15" s="10" t="s">
        <v>44</v>
      </c>
      <c r="C15" s="24" t="s">
        <v>329</v>
      </c>
      <c r="D15" s="42" t="s">
        <v>351</v>
      </c>
      <c r="E15" s="13" t="s">
        <v>174</v>
      </c>
      <c r="F15" s="13" t="s">
        <v>175</v>
      </c>
      <c r="G15" s="13" t="s">
        <v>168</v>
      </c>
      <c r="H15" s="14" t="e">
        <f>IF(AND(#REF!&gt;0,I15&gt;0),#REF!,0)</f>
        <v>#REF!</v>
      </c>
      <c r="I15" s="14" t="e">
        <f>IF(AND(#REF!&gt;0.5,J15&gt;4),1,0)</f>
        <v>#REF!</v>
      </c>
      <c r="J15" s="14">
        <v>22</v>
      </c>
      <c r="K15" s="14" t="str">
        <f t="shared" si="28"/>
        <v xml:space="preserve"> </v>
      </c>
      <c r="L15" s="14" t="str">
        <f t="shared" si="29"/>
        <v xml:space="preserve"> </v>
      </c>
      <c r="M15" s="14" t="str">
        <f t="shared" si="30"/>
        <v xml:space="preserve"> </v>
      </c>
      <c r="N15" s="14" t="str">
        <f t="shared" si="31"/>
        <v xml:space="preserve"> </v>
      </c>
      <c r="O15" s="14" t="str">
        <f t="shared" si="32"/>
        <v xml:space="preserve"> </v>
      </c>
      <c r="P15" s="14" t="str">
        <f t="shared" si="33"/>
        <v xml:space="preserve"> </v>
      </c>
      <c r="Q15" s="14" t="str">
        <f t="shared" si="34"/>
        <v xml:space="preserve"> </v>
      </c>
      <c r="R15" s="14" t="str">
        <f t="shared" si="35"/>
        <v xml:space="preserve"> </v>
      </c>
      <c r="S15" s="14" t="str">
        <f t="shared" si="36"/>
        <v xml:space="preserve"> </v>
      </c>
      <c r="T15" s="14" t="str">
        <f t="shared" si="37"/>
        <v xml:space="preserve"> </v>
      </c>
      <c r="U15" s="14" t="e">
        <f t="shared" si="38"/>
        <v>#REF!</v>
      </c>
      <c r="V15" s="14" t="str">
        <f t="shared" si="39"/>
        <v xml:space="preserve"> </v>
      </c>
      <c r="W15" s="14" t="str">
        <f t="shared" si="40"/>
        <v xml:space="preserve"> </v>
      </c>
      <c r="X15" s="14"/>
      <c r="Y15" s="14" t="str">
        <f t="shared" si="41"/>
        <v/>
      </c>
      <c r="Z15" s="11" t="s">
        <v>72</v>
      </c>
      <c r="AA15" s="11" t="s">
        <v>163</v>
      </c>
      <c r="AB15" s="11" t="s">
        <v>40</v>
      </c>
      <c r="AC15" s="11" t="s">
        <v>95</v>
      </c>
      <c r="AD15" s="11" t="s">
        <v>122</v>
      </c>
      <c r="AE15" s="9" t="s">
        <v>43</v>
      </c>
    </row>
    <row r="16" spans="1:31" ht="21" customHeight="1" x14ac:dyDescent="0.3">
      <c r="A16" s="51">
        <v>46001</v>
      </c>
      <c r="B16" s="10" t="s">
        <v>44</v>
      </c>
      <c r="C16" s="24" t="s">
        <v>329</v>
      </c>
      <c r="D16" s="42" t="s">
        <v>349</v>
      </c>
      <c r="E16" s="13" t="s">
        <v>91</v>
      </c>
      <c r="F16" s="13" t="s">
        <v>92</v>
      </c>
      <c r="G16" s="13" t="s">
        <v>93</v>
      </c>
      <c r="H16" s="14" t="e">
        <f>IF(AND(#REF!&gt;0,I16&gt;0),#REF!,0)</f>
        <v>#REF!</v>
      </c>
      <c r="I16" s="14" t="e">
        <f>IF(AND(#REF!&gt;0.5,J16&gt;4),1,0)</f>
        <v>#REF!</v>
      </c>
      <c r="J16" s="14">
        <v>50</v>
      </c>
      <c r="K16" s="14" t="str">
        <f t="shared" si="28"/>
        <v xml:space="preserve"> </v>
      </c>
      <c r="L16" s="14" t="str">
        <f t="shared" si="29"/>
        <v xml:space="preserve"> </v>
      </c>
      <c r="M16" s="14" t="str">
        <f t="shared" si="30"/>
        <v xml:space="preserve"> </v>
      </c>
      <c r="N16" s="14" t="str">
        <f t="shared" si="31"/>
        <v xml:space="preserve"> </v>
      </c>
      <c r="O16" s="14" t="str">
        <f t="shared" si="32"/>
        <v xml:space="preserve"> </v>
      </c>
      <c r="P16" s="14" t="str">
        <f t="shared" si="33"/>
        <v xml:space="preserve"> </v>
      </c>
      <c r="Q16" s="14" t="str">
        <f t="shared" si="34"/>
        <v xml:space="preserve"> </v>
      </c>
      <c r="R16" s="14" t="str">
        <f t="shared" si="35"/>
        <v xml:space="preserve"> </v>
      </c>
      <c r="S16" s="14" t="str">
        <f t="shared" si="36"/>
        <v xml:space="preserve"> </v>
      </c>
      <c r="T16" s="14" t="str">
        <f t="shared" si="37"/>
        <v xml:space="preserve"> </v>
      </c>
      <c r="U16" s="14" t="e">
        <f t="shared" si="38"/>
        <v>#REF!</v>
      </c>
      <c r="V16" s="14" t="str">
        <f t="shared" si="39"/>
        <v xml:space="preserve"> </v>
      </c>
      <c r="W16" s="14" t="str">
        <f t="shared" si="40"/>
        <v xml:space="preserve"> </v>
      </c>
      <c r="X16" s="14"/>
      <c r="Y16" s="14" t="str">
        <f t="shared" si="41"/>
        <v/>
      </c>
      <c r="Z16" s="11" t="s">
        <v>38</v>
      </c>
      <c r="AA16" s="24" t="s">
        <v>182</v>
      </c>
      <c r="AB16" s="11" t="s">
        <v>40</v>
      </c>
      <c r="AC16" s="11" t="s">
        <v>95</v>
      </c>
      <c r="AD16" s="11" t="s">
        <v>42</v>
      </c>
      <c r="AE16" s="9" t="s">
        <v>43</v>
      </c>
    </row>
    <row r="17" spans="1:31" ht="21" customHeight="1" x14ac:dyDescent="0.3">
      <c r="A17" s="51">
        <v>46001</v>
      </c>
      <c r="B17" s="10" t="s">
        <v>44</v>
      </c>
      <c r="C17" s="24" t="s">
        <v>329</v>
      </c>
      <c r="D17" s="42" t="s">
        <v>352</v>
      </c>
      <c r="E17" s="13" t="s">
        <v>183</v>
      </c>
      <c r="F17" s="13" t="s">
        <v>184</v>
      </c>
      <c r="G17" s="25" t="s">
        <v>146</v>
      </c>
      <c r="H17" s="14" t="e">
        <f>IF(AND(#REF!&gt;0,I17&gt;0),#REF!,0)</f>
        <v>#REF!</v>
      </c>
      <c r="I17" s="14" t="e">
        <f>IF(AND(#REF!&gt;0.5,J17&gt;4),1,0)</f>
        <v>#REF!</v>
      </c>
      <c r="J17" s="14">
        <v>22</v>
      </c>
      <c r="K17" s="14" t="str">
        <f t="shared" si="28"/>
        <v xml:space="preserve"> </v>
      </c>
      <c r="L17" s="14" t="str">
        <f t="shared" si="29"/>
        <v xml:space="preserve"> </v>
      </c>
      <c r="M17" s="14" t="str">
        <f t="shared" si="30"/>
        <v xml:space="preserve"> </v>
      </c>
      <c r="N17" s="14" t="str">
        <f t="shared" si="31"/>
        <v xml:space="preserve"> </v>
      </c>
      <c r="O17" s="14" t="str">
        <f t="shared" si="32"/>
        <v xml:space="preserve"> </v>
      </c>
      <c r="P17" s="14" t="str">
        <f t="shared" si="33"/>
        <v xml:space="preserve"> </v>
      </c>
      <c r="Q17" s="14" t="str">
        <f t="shared" si="34"/>
        <v xml:space="preserve"> </v>
      </c>
      <c r="R17" s="14" t="str">
        <f t="shared" si="35"/>
        <v xml:space="preserve"> </v>
      </c>
      <c r="S17" s="14" t="str">
        <f t="shared" si="36"/>
        <v xml:space="preserve"> </v>
      </c>
      <c r="T17" s="14" t="str">
        <f t="shared" si="37"/>
        <v xml:space="preserve"> </v>
      </c>
      <c r="U17" s="14" t="e">
        <f t="shared" si="38"/>
        <v>#REF!</v>
      </c>
      <c r="V17" s="14" t="str">
        <f t="shared" si="39"/>
        <v xml:space="preserve"> </v>
      </c>
      <c r="W17" s="14" t="str">
        <f t="shared" si="40"/>
        <v xml:space="preserve"> </v>
      </c>
      <c r="X17" s="14"/>
      <c r="Y17" s="14" t="str">
        <f t="shared" si="41"/>
        <v/>
      </c>
      <c r="Z17" s="11" t="s">
        <v>72</v>
      </c>
      <c r="AA17" s="11" t="s">
        <v>182</v>
      </c>
      <c r="AB17" s="11" t="s">
        <v>40</v>
      </c>
      <c r="AC17" s="11" t="s">
        <v>95</v>
      </c>
      <c r="AD17" s="11" t="s">
        <v>109</v>
      </c>
      <c r="AE17" s="9" t="s">
        <v>43</v>
      </c>
    </row>
    <row r="18" spans="1:31" ht="21" customHeight="1" x14ac:dyDescent="0.3">
      <c r="A18" s="51">
        <v>46001</v>
      </c>
      <c r="B18" s="10" t="s">
        <v>44</v>
      </c>
      <c r="C18" s="24" t="s">
        <v>329</v>
      </c>
      <c r="D18" s="42" t="s">
        <v>352</v>
      </c>
      <c r="E18" s="13" t="s">
        <v>196</v>
      </c>
      <c r="F18" s="13" t="s">
        <v>197</v>
      </c>
      <c r="G18" s="13" t="s">
        <v>198</v>
      </c>
      <c r="H18" s="14" t="e">
        <f>IF(AND(#REF!&gt;0,I18&gt;0),#REF!,0)</f>
        <v>#REF!</v>
      </c>
      <c r="I18" s="14" t="e">
        <f>IF(AND(#REF!&gt;0.5,J18&gt;4),1,0)</f>
        <v>#REF!</v>
      </c>
      <c r="J18" s="14">
        <v>28</v>
      </c>
      <c r="K18" s="14" t="str">
        <f t="shared" si="28"/>
        <v xml:space="preserve"> </v>
      </c>
      <c r="L18" s="14" t="str">
        <f t="shared" si="29"/>
        <v xml:space="preserve"> </v>
      </c>
      <c r="M18" s="14" t="str">
        <f t="shared" si="30"/>
        <v xml:space="preserve"> </v>
      </c>
      <c r="N18" s="14" t="str">
        <f t="shared" si="31"/>
        <v xml:space="preserve"> </v>
      </c>
      <c r="O18" s="14" t="str">
        <f t="shared" si="32"/>
        <v xml:space="preserve"> </v>
      </c>
      <c r="P18" s="14" t="str">
        <f t="shared" si="33"/>
        <v xml:space="preserve"> </v>
      </c>
      <c r="Q18" s="14" t="str">
        <f t="shared" si="34"/>
        <v xml:space="preserve"> </v>
      </c>
      <c r="R18" s="14" t="str">
        <f t="shared" si="35"/>
        <v xml:space="preserve"> </v>
      </c>
      <c r="S18" s="14" t="str">
        <f t="shared" si="36"/>
        <v xml:space="preserve"> </v>
      </c>
      <c r="T18" s="14" t="str">
        <f t="shared" si="37"/>
        <v xml:space="preserve"> </v>
      </c>
      <c r="U18" s="14" t="e">
        <f t="shared" si="38"/>
        <v>#REF!</v>
      </c>
      <c r="V18" s="14" t="str">
        <f t="shared" si="39"/>
        <v xml:space="preserve"> </v>
      </c>
      <c r="W18" s="14" t="str">
        <f t="shared" si="40"/>
        <v xml:space="preserve"> </v>
      </c>
      <c r="X18" s="14"/>
      <c r="Y18" s="14" t="str">
        <f t="shared" si="41"/>
        <v/>
      </c>
      <c r="Z18" s="11" t="s">
        <v>72</v>
      </c>
      <c r="AA18" s="11" t="s">
        <v>182</v>
      </c>
      <c r="AB18" s="11" t="s">
        <v>40</v>
      </c>
      <c r="AC18" s="11" t="s">
        <v>95</v>
      </c>
      <c r="AD18" s="11" t="s">
        <v>122</v>
      </c>
      <c r="AE18" s="9" t="s">
        <v>43</v>
      </c>
    </row>
    <row r="19" spans="1:31" ht="21" customHeight="1" x14ac:dyDescent="0.3">
      <c r="A19" s="51">
        <v>46001</v>
      </c>
      <c r="B19" s="10" t="s">
        <v>44</v>
      </c>
      <c r="C19" s="24" t="s">
        <v>329</v>
      </c>
      <c r="D19" s="42" t="s">
        <v>349</v>
      </c>
      <c r="E19" s="13" t="s">
        <v>91</v>
      </c>
      <c r="F19" s="13" t="s">
        <v>92</v>
      </c>
      <c r="G19" s="13" t="s">
        <v>162</v>
      </c>
      <c r="H19" s="14" t="e">
        <f>IF(AND(#REF!&gt;0,I19&gt;0),#REF!,0)</f>
        <v>#REF!</v>
      </c>
      <c r="I19" s="14" t="e">
        <f>IF(AND(#REF!&gt;0.5,J19&gt;4),1,0)</f>
        <v>#REF!</v>
      </c>
      <c r="J19" s="19"/>
      <c r="K19" s="14" t="str">
        <f t="shared" si="28"/>
        <v xml:space="preserve"> </v>
      </c>
      <c r="L19" s="14" t="str">
        <f t="shared" si="29"/>
        <v xml:space="preserve"> </v>
      </c>
      <c r="M19" s="14" t="str">
        <f t="shared" si="30"/>
        <v xml:space="preserve"> </v>
      </c>
      <c r="N19" s="14" t="str">
        <f t="shared" si="31"/>
        <v xml:space="preserve"> </v>
      </c>
      <c r="O19" s="14" t="str">
        <f t="shared" si="32"/>
        <v xml:space="preserve"> </v>
      </c>
      <c r="P19" s="14" t="str">
        <f t="shared" si="33"/>
        <v xml:space="preserve"> </v>
      </c>
      <c r="Q19" s="14" t="str">
        <f t="shared" si="34"/>
        <v xml:space="preserve"> </v>
      </c>
      <c r="R19" s="14" t="str">
        <f t="shared" si="35"/>
        <v xml:space="preserve"> </v>
      </c>
      <c r="S19" s="14" t="str">
        <f t="shared" si="36"/>
        <v xml:space="preserve"> </v>
      </c>
      <c r="T19" s="14" t="str">
        <f t="shared" si="37"/>
        <v xml:space="preserve"> </v>
      </c>
      <c r="U19" s="14" t="str">
        <f t="shared" si="38"/>
        <v xml:space="preserve"> </v>
      </c>
      <c r="V19" s="14" t="str">
        <f t="shared" si="39"/>
        <v xml:space="preserve"> </v>
      </c>
      <c r="W19" s="14" t="str">
        <f t="shared" si="40"/>
        <v xml:space="preserve"> </v>
      </c>
      <c r="X19" s="14"/>
      <c r="Y19" s="14" t="str">
        <f t="shared" si="41"/>
        <v/>
      </c>
      <c r="Z19" s="11" t="s">
        <v>38</v>
      </c>
      <c r="AA19" s="24" t="s">
        <v>208</v>
      </c>
      <c r="AB19" s="11" t="s">
        <v>40</v>
      </c>
      <c r="AC19" s="11" t="s">
        <v>95</v>
      </c>
      <c r="AD19" s="11" t="s">
        <v>42</v>
      </c>
      <c r="AE19" s="9" t="s">
        <v>137</v>
      </c>
    </row>
    <row r="20" spans="1:31" ht="21" customHeight="1" x14ac:dyDescent="0.3">
      <c r="A20" s="51">
        <v>46001</v>
      </c>
      <c r="B20" s="10" t="s">
        <v>44</v>
      </c>
      <c r="C20" s="24" t="s">
        <v>329</v>
      </c>
      <c r="D20" s="42" t="s">
        <v>352</v>
      </c>
      <c r="E20" s="13" t="s">
        <v>215</v>
      </c>
      <c r="F20" s="13" t="s">
        <v>216</v>
      </c>
      <c r="G20" s="13" t="s">
        <v>217</v>
      </c>
      <c r="H20" s="14" t="e">
        <f>IF(AND(#REF!&gt;0,I20&gt;0),#REF!,0)</f>
        <v>#REF!</v>
      </c>
      <c r="I20" s="14" t="e">
        <f>IF(AND(#REF!&gt;0.5,J20&gt;4),1,0)</f>
        <v>#REF!</v>
      </c>
      <c r="J20" s="14">
        <v>22</v>
      </c>
      <c r="K20" s="14" t="str">
        <f t="shared" si="28"/>
        <v xml:space="preserve"> </v>
      </c>
      <c r="L20" s="14" t="str">
        <f t="shared" si="29"/>
        <v xml:space="preserve"> </v>
      </c>
      <c r="M20" s="14" t="str">
        <f t="shared" si="30"/>
        <v xml:space="preserve"> </v>
      </c>
      <c r="N20" s="14" t="str">
        <f t="shared" si="31"/>
        <v xml:space="preserve"> </v>
      </c>
      <c r="O20" s="14" t="str">
        <f t="shared" si="32"/>
        <v xml:space="preserve"> </v>
      </c>
      <c r="P20" s="14" t="str">
        <f t="shared" si="33"/>
        <v xml:space="preserve"> </v>
      </c>
      <c r="Q20" s="14" t="str">
        <f t="shared" si="34"/>
        <v xml:space="preserve"> </v>
      </c>
      <c r="R20" s="14" t="str">
        <f t="shared" si="35"/>
        <v xml:space="preserve"> </v>
      </c>
      <c r="S20" s="14" t="str">
        <f t="shared" si="36"/>
        <v xml:space="preserve"> </v>
      </c>
      <c r="T20" s="14" t="str">
        <f t="shared" si="37"/>
        <v xml:space="preserve"> </v>
      </c>
      <c r="U20" s="14" t="str">
        <f t="shared" si="38"/>
        <v xml:space="preserve"> </v>
      </c>
      <c r="V20" s="14" t="str">
        <f t="shared" si="39"/>
        <v xml:space="preserve"> </v>
      </c>
      <c r="W20" s="14" t="str">
        <f t="shared" si="40"/>
        <v xml:space="preserve"> </v>
      </c>
      <c r="X20" s="14"/>
      <c r="Y20" s="14" t="str">
        <f t="shared" si="41"/>
        <v/>
      </c>
      <c r="Z20" s="11" t="s">
        <v>53</v>
      </c>
      <c r="AA20" s="24" t="s">
        <v>208</v>
      </c>
      <c r="AB20" s="11" t="s">
        <v>40</v>
      </c>
      <c r="AC20" s="11" t="s">
        <v>95</v>
      </c>
      <c r="AD20" s="11" t="s">
        <v>109</v>
      </c>
      <c r="AE20" s="9" t="s">
        <v>43</v>
      </c>
    </row>
    <row r="21" spans="1:31" ht="21" customHeight="1" x14ac:dyDescent="0.3">
      <c r="A21" s="51">
        <v>46001</v>
      </c>
      <c r="B21" s="10" t="s">
        <v>44</v>
      </c>
      <c r="C21" s="24" t="s">
        <v>329</v>
      </c>
      <c r="D21" s="42" t="s">
        <v>349</v>
      </c>
      <c r="E21" s="13" t="s">
        <v>227</v>
      </c>
      <c r="F21" s="13" t="s">
        <v>228</v>
      </c>
      <c r="G21" s="13" t="s">
        <v>60</v>
      </c>
      <c r="H21" s="14" t="e">
        <f>IF(AND(#REF!&gt;0,I21&gt;0),#REF!,0)</f>
        <v>#REF!</v>
      </c>
      <c r="I21" s="14" t="e">
        <f>IF(AND(#REF!&gt;0.5,J21&gt;4),1,0)</f>
        <v>#REF!</v>
      </c>
      <c r="J21" s="14">
        <v>22</v>
      </c>
      <c r="K21" s="14" t="str">
        <f t="shared" si="28"/>
        <v xml:space="preserve"> </v>
      </c>
      <c r="L21" s="14" t="str">
        <f t="shared" si="29"/>
        <v xml:space="preserve"> </v>
      </c>
      <c r="M21" s="14" t="str">
        <f t="shared" si="30"/>
        <v xml:space="preserve"> </v>
      </c>
      <c r="N21" s="14" t="str">
        <f t="shared" si="31"/>
        <v xml:space="preserve"> </v>
      </c>
      <c r="O21" s="14" t="str">
        <f t="shared" si="32"/>
        <v xml:space="preserve"> </v>
      </c>
      <c r="P21" s="14" t="str">
        <f t="shared" si="33"/>
        <v xml:space="preserve"> </v>
      </c>
      <c r="Q21" s="14" t="str">
        <f t="shared" si="34"/>
        <v xml:space="preserve"> </v>
      </c>
      <c r="R21" s="14" t="str">
        <f t="shared" si="35"/>
        <v xml:space="preserve"> </v>
      </c>
      <c r="S21" s="14" t="str">
        <f t="shared" si="36"/>
        <v xml:space="preserve"> </v>
      </c>
      <c r="T21" s="14" t="str">
        <f t="shared" si="37"/>
        <v xml:space="preserve"> </v>
      </c>
      <c r="U21" s="14" t="str">
        <f t="shared" si="38"/>
        <v xml:space="preserve"> </v>
      </c>
      <c r="V21" s="14" t="str">
        <f t="shared" si="39"/>
        <v xml:space="preserve"> </v>
      </c>
      <c r="W21" s="14" t="str">
        <f t="shared" si="40"/>
        <v xml:space="preserve"> </v>
      </c>
      <c r="X21" s="14"/>
      <c r="Y21" s="14" t="str">
        <f t="shared" si="41"/>
        <v/>
      </c>
      <c r="Z21" s="11" t="s">
        <v>38</v>
      </c>
      <c r="AA21" s="24" t="s">
        <v>208</v>
      </c>
      <c r="AB21" s="11" t="s">
        <v>40</v>
      </c>
      <c r="AC21" s="11" t="s">
        <v>95</v>
      </c>
      <c r="AD21" s="11" t="s">
        <v>122</v>
      </c>
      <c r="AE21" s="9" t="s">
        <v>43</v>
      </c>
    </row>
    <row r="22" spans="1:31" ht="21" customHeight="1" x14ac:dyDescent="0.3">
      <c r="A22" s="51">
        <v>46001</v>
      </c>
      <c r="B22" s="10" t="s">
        <v>44</v>
      </c>
      <c r="C22" s="24" t="s">
        <v>329</v>
      </c>
      <c r="D22" s="42" t="s">
        <v>349</v>
      </c>
      <c r="E22" s="13" t="s">
        <v>91</v>
      </c>
      <c r="F22" s="13" t="s">
        <v>92</v>
      </c>
      <c r="G22" s="13" t="s">
        <v>162</v>
      </c>
      <c r="H22" s="14" t="e">
        <f>IF(AND(#REF!&gt;0,I22&gt;0),#REF!,0)</f>
        <v>#REF!</v>
      </c>
      <c r="I22" s="14" t="e">
        <f>IF(AND(#REF!&gt;0.5,J22&gt;4),1,0)</f>
        <v>#REF!</v>
      </c>
      <c r="J22" s="19"/>
      <c r="K22" s="14" t="str">
        <f t="shared" si="28"/>
        <v xml:space="preserve"> </v>
      </c>
      <c r="L22" s="14" t="str">
        <f t="shared" si="29"/>
        <v xml:space="preserve"> </v>
      </c>
      <c r="M22" s="14" t="str">
        <f t="shared" si="30"/>
        <v xml:space="preserve"> </v>
      </c>
      <c r="N22" s="14" t="str">
        <f t="shared" si="31"/>
        <v xml:space="preserve"> </v>
      </c>
      <c r="O22" s="14" t="str">
        <f t="shared" si="32"/>
        <v xml:space="preserve"> </v>
      </c>
      <c r="P22" s="14" t="str">
        <f t="shared" si="33"/>
        <v xml:space="preserve"> </v>
      </c>
      <c r="Q22" s="14" t="str">
        <f t="shared" si="34"/>
        <v xml:space="preserve"> </v>
      </c>
      <c r="R22" s="14" t="str">
        <f t="shared" si="35"/>
        <v xml:space="preserve"> </v>
      </c>
      <c r="S22" s="14" t="str">
        <f t="shared" si="36"/>
        <v xml:space="preserve"> </v>
      </c>
      <c r="T22" s="14" t="str">
        <f t="shared" si="37"/>
        <v xml:space="preserve"> </v>
      </c>
      <c r="U22" s="14" t="e">
        <f t="shared" si="38"/>
        <v>#REF!</v>
      </c>
      <c r="V22" s="14" t="str">
        <f t="shared" si="39"/>
        <v xml:space="preserve"> </v>
      </c>
      <c r="W22" s="14" t="str">
        <f t="shared" si="40"/>
        <v xml:space="preserve"> </v>
      </c>
      <c r="X22" s="14"/>
      <c r="Y22" s="14" t="str">
        <f t="shared" si="41"/>
        <v/>
      </c>
      <c r="Z22" s="11" t="s">
        <v>38</v>
      </c>
      <c r="AA22" s="24" t="s">
        <v>239</v>
      </c>
      <c r="AB22" s="11" t="s">
        <v>40</v>
      </c>
      <c r="AC22" s="11" t="s">
        <v>95</v>
      </c>
      <c r="AD22" s="11" t="s">
        <v>42</v>
      </c>
      <c r="AE22" s="9" t="s">
        <v>137</v>
      </c>
    </row>
    <row r="23" spans="1:31" ht="21" customHeight="1" x14ac:dyDescent="0.3">
      <c r="A23" s="51">
        <v>46001</v>
      </c>
      <c r="B23" s="10" t="s">
        <v>44</v>
      </c>
      <c r="C23" s="24" t="s">
        <v>329</v>
      </c>
      <c r="D23" s="42" t="s">
        <v>351</v>
      </c>
      <c r="E23" s="13" t="s">
        <v>244</v>
      </c>
      <c r="F23" s="13" t="s">
        <v>245</v>
      </c>
      <c r="G23" s="13" t="s">
        <v>246</v>
      </c>
      <c r="H23" s="14" t="e">
        <f>IF(AND(#REF!&gt;0,I23&gt;0),#REF!,0)</f>
        <v>#REF!</v>
      </c>
      <c r="I23" s="14" t="e">
        <f>IF(AND(#REF!&gt;0.5,J23&gt;4),1,0)</f>
        <v>#REF!</v>
      </c>
      <c r="J23" s="14">
        <v>22</v>
      </c>
      <c r="K23" s="14" t="str">
        <f t="shared" si="28"/>
        <v xml:space="preserve"> </v>
      </c>
      <c r="L23" s="14" t="str">
        <f t="shared" si="29"/>
        <v xml:space="preserve"> </v>
      </c>
      <c r="M23" s="14" t="str">
        <f t="shared" si="30"/>
        <v xml:space="preserve"> </v>
      </c>
      <c r="N23" s="14" t="str">
        <f t="shared" si="31"/>
        <v xml:space="preserve"> </v>
      </c>
      <c r="O23" s="14" t="str">
        <f t="shared" si="32"/>
        <v xml:space="preserve"> </v>
      </c>
      <c r="P23" s="14" t="str">
        <f t="shared" si="33"/>
        <v xml:space="preserve"> </v>
      </c>
      <c r="Q23" s="14" t="str">
        <f t="shared" si="34"/>
        <v xml:space="preserve"> </v>
      </c>
      <c r="R23" s="14" t="str">
        <f t="shared" si="35"/>
        <v xml:space="preserve"> </v>
      </c>
      <c r="S23" s="14" t="str">
        <f t="shared" si="36"/>
        <v xml:space="preserve"> </v>
      </c>
      <c r="T23" s="14" t="str">
        <f t="shared" si="37"/>
        <v xml:space="preserve"> </v>
      </c>
      <c r="U23" s="14" t="e">
        <f t="shared" si="38"/>
        <v>#REF!</v>
      </c>
      <c r="V23" s="14" t="str">
        <f t="shared" si="39"/>
        <v xml:space="preserve"> </v>
      </c>
      <c r="W23" s="14" t="str">
        <f t="shared" si="40"/>
        <v xml:space="preserve"> </v>
      </c>
      <c r="X23" s="14"/>
      <c r="Y23" s="14" t="str">
        <f t="shared" si="41"/>
        <v/>
      </c>
      <c r="Z23" s="11" t="s">
        <v>72</v>
      </c>
      <c r="AA23" s="24" t="s">
        <v>239</v>
      </c>
      <c r="AB23" s="11" t="s">
        <v>40</v>
      </c>
      <c r="AC23" s="11" t="s">
        <v>95</v>
      </c>
      <c r="AD23" s="11" t="s">
        <v>109</v>
      </c>
      <c r="AE23" s="9" t="s">
        <v>43</v>
      </c>
    </row>
    <row r="24" spans="1:31" ht="21" customHeight="1" x14ac:dyDescent="0.3">
      <c r="A24" s="51">
        <v>46001</v>
      </c>
      <c r="B24" s="10" t="s">
        <v>44</v>
      </c>
      <c r="C24" s="24" t="s">
        <v>329</v>
      </c>
      <c r="D24" s="42" t="s">
        <v>351</v>
      </c>
      <c r="E24" s="13" t="s">
        <v>256</v>
      </c>
      <c r="F24" s="13" t="s">
        <v>257</v>
      </c>
      <c r="G24" s="25" t="s">
        <v>214</v>
      </c>
      <c r="H24" s="14" t="e">
        <f>IF(AND(#REF!&gt;0,I24&gt;0),#REF!,0)</f>
        <v>#REF!</v>
      </c>
      <c r="I24" s="14" t="e">
        <f>IF(AND(#REF!&gt;0.5,J24&gt;4),1,0)</f>
        <v>#REF!</v>
      </c>
      <c r="J24" s="14">
        <v>22</v>
      </c>
      <c r="K24" s="14" t="str">
        <f t="shared" si="28"/>
        <v xml:space="preserve"> </v>
      </c>
      <c r="L24" s="14" t="str">
        <f t="shared" si="29"/>
        <v xml:space="preserve"> </v>
      </c>
      <c r="M24" s="14" t="str">
        <f t="shared" si="30"/>
        <v xml:space="preserve"> </v>
      </c>
      <c r="N24" s="14" t="str">
        <f t="shared" si="31"/>
        <v xml:space="preserve"> </v>
      </c>
      <c r="O24" s="14" t="str">
        <f t="shared" si="32"/>
        <v xml:space="preserve"> </v>
      </c>
      <c r="P24" s="14" t="str">
        <f t="shared" si="33"/>
        <v xml:space="preserve"> </v>
      </c>
      <c r="Q24" s="14" t="str">
        <f t="shared" si="34"/>
        <v xml:space="preserve"> </v>
      </c>
      <c r="R24" s="14" t="str">
        <f t="shared" si="35"/>
        <v xml:space="preserve"> </v>
      </c>
      <c r="S24" s="14" t="str">
        <f t="shared" si="36"/>
        <v xml:space="preserve"> </v>
      </c>
      <c r="T24" s="14" t="str">
        <f t="shared" si="37"/>
        <v xml:space="preserve"> </v>
      </c>
      <c r="U24" s="14" t="e">
        <f t="shared" si="38"/>
        <v>#REF!</v>
      </c>
      <c r="V24" s="14" t="str">
        <f t="shared" si="39"/>
        <v xml:space="preserve"> </v>
      </c>
      <c r="W24" s="14" t="str">
        <f t="shared" si="40"/>
        <v xml:space="preserve"> </v>
      </c>
      <c r="X24" s="14"/>
      <c r="Y24" s="14" t="str">
        <f t="shared" si="41"/>
        <v/>
      </c>
      <c r="Z24" s="11" t="s">
        <v>53</v>
      </c>
      <c r="AA24" s="11" t="s">
        <v>239</v>
      </c>
      <c r="AB24" s="11" t="s">
        <v>40</v>
      </c>
      <c r="AC24" s="11" t="s">
        <v>95</v>
      </c>
      <c r="AD24" s="11" t="s">
        <v>122</v>
      </c>
      <c r="AE24" s="9" t="s">
        <v>43</v>
      </c>
    </row>
    <row r="25" spans="1:31" ht="21" customHeight="1" x14ac:dyDescent="0.3">
      <c r="A25" s="51">
        <v>46001</v>
      </c>
      <c r="B25" s="10" t="s">
        <v>44</v>
      </c>
      <c r="C25" s="24" t="s">
        <v>329</v>
      </c>
      <c r="D25" s="42" t="s">
        <v>349</v>
      </c>
      <c r="E25" s="13" t="s">
        <v>91</v>
      </c>
      <c r="F25" s="13" t="s">
        <v>92</v>
      </c>
      <c r="G25" s="13" t="s">
        <v>162</v>
      </c>
      <c r="H25" s="14" t="e">
        <f>IF(AND(#REF!&gt;0,I25&gt;0),#REF!,0)</f>
        <v>#REF!</v>
      </c>
      <c r="I25" s="14" t="e">
        <f>IF(AND(#REF!&gt;0.5,J25&gt;4),1,0)</f>
        <v>#REF!</v>
      </c>
      <c r="J25" s="19"/>
      <c r="K25" s="14" t="str">
        <f t="shared" si="28"/>
        <v xml:space="preserve"> </v>
      </c>
      <c r="L25" s="14" t="str">
        <f t="shared" si="29"/>
        <v xml:space="preserve"> </v>
      </c>
      <c r="M25" s="14" t="str">
        <f t="shared" si="30"/>
        <v xml:space="preserve"> </v>
      </c>
      <c r="N25" s="14" t="str">
        <f t="shared" si="31"/>
        <v xml:space="preserve"> </v>
      </c>
      <c r="O25" s="14" t="str">
        <f t="shared" si="32"/>
        <v xml:space="preserve"> </v>
      </c>
      <c r="P25" s="14" t="str">
        <f t="shared" si="33"/>
        <v xml:space="preserve"> </v>
      </c>
      <c r="Q25" s="14" t="str">
        <f t="shared" si="34"/>
        <v xml:space="preserve"> </v>
      </c>
      <c r="R25" s="14" t="str">
        <f t="shared" si="35"/>
        <v xml:space="preserve"> </v>
      </c>
      <c r="S25" s="14" t="str">
        <f t="shared" si="36"/>
        <v xml:space="preserve"> </v>
      </c>
      <c r="T25" s="14" t="str">
        <f t="shared" si="37"/>
        <v xml:space="preserve"> </v>
      </c>
      <c r="U25" s="14" t="str">
        <f t="shared" si="38"/>
        <v xml:space="preserve"> </v>
      </c>
      <c r="V25" s="14" t="str">
        <f t="shared" si="39"/>
        <v xml:space="preserve"> </v>
      </c>
      <c r="W25" s="14" t="str">
        <f t="shared" si="40"/>
        <v xml:space="preserve"> </v>
      </c>
      <c r="X25" s="14"/>
      <c r="Y25" s="14" t="str">
        <f t="shared" si="41"/>
        <v/>
      </c>
      <c r="Z25" s="11" t="s">
        <v>38</v>
      </c>
      <c r="AA25" s="24" t="s">
        <v>260</v>
      </c>
      <c r="AB25" s="11" t="s">
        <v>40</v>
      </c>
      <c r="AC25" s="11" t="s">
        <v>95</v>
      </c>
      <c r="AD25" s="11" t="s">
        <v>42</v>
      </c>
      <c r="AE25" s="9" t="s">
        <v>137</v>
      </c>
    </row>
    <row r="26" spans="1:31" ht="21" customHeight="1" x14ac:dyDescent="0.3">
      <c r="A26" s="51">
        <v>46001</v>
      </c>
      <c r="B26" s="10" t="s">
        <v>44</v>
      </c>
      <c r="C26" s="24" t="s">
        <v>329</v>
      </c>
      <c r="D26" s="42" t="s">
        <v>349</v>
      </c>
      <c r="E26" s="13" t="s">
        <v>227</v>
      </c>
      <c r="F26" s="13" t="s">
        <v>228</v>
      </c>
      <c r="G26" s="13" t="s">
        <v>60</v>
      </c>
      <c r="H26" s="14" t="e">
        <f>IF(AND(#REF!&gt;0,I26&gt;0),#REF!,0)</f>
        <v>#REF!</v>
      </c>
      <c r="I26" s="14" t="e">
        <f>IF(AND(#REF!&gt;0.5,J26&gt;4),1,0)</f>
        <v>#REF!</v>
      </c>
      <c r="J26" s="19"/>
      <c r="K26" s="14" t="str">
        <f t="shared" si="28"/>
        <v xml:space="preserve"> </v>
      </c>
      <c r="L26" s="14" t="str">
        <f t="shared" si="29"/>
        <v xml:space="preserve"> </v>
      </c>
      <c r="M26" s="14" t="str">
        <f t="shared" si="30"/>
        <v xml:space="preserve"> </v>
      </c>
      <c r="N26" s="14" t="str">
        <f t="shared" si="31"/>
        <v xml:space="preserve"> </v>
      </c>
      <c r="O26" s="14" t="str">
        <f t="shared" si="32"/>
        <v xml:space="preserve"> </v>
      </c>
      <c r="P26" s="14" t="str">
        <f t="shared" si="33"/>
        <v xml:space="preserve"> </v>
      </c>
      <c r="Q26" s="14" t="str">
        <f t="shared" si="34"/>
        <v xml:space="preserve"> </v>
      </c>
      <c r="R26" s="14" t="str">
        <f t="shared" si="35"/>
        <v xml:space="preserve"> </v>
      </c>
      <c r="S26" s="14" t="str">
        <f t="shared" si="36"/>
        <v xml:space="preserve"> </v>
      </c>
      <c r="T26" s="14" t="str">
        <f t="shared" si="37"/>
        <v xml:space="preserve"> </v>
      </c>
      <c r="U26" s="14" t="str">
        <f t="shared" si="38"/>
        <v xml:space="preserve"> </v>
      </c>
      <c r="V26" s="14" t="str">
        <f t="shared" si="39"/>
        <v xml:space="preserve"> </v>
      </c>
      <c r="W26" s="14" t="str">
        <f t="shared" si="40"/>
        <v xml:space="preserve"> </v>
      </c>
      <c r="X26" s="14"/>
      <c r="Y26" s="14" t="str">
        <f t="shared" si="41"/>
        <v/>
      </c>
      <c r="Z26" s="11" t="s">
        <v>38</v>
      </c>
      <c r="AA26" s="24" t="s">
        <v>260</v>
      </c>
      <c r="AB26" s="11" t="s">
        <v>40</v>
      </c>
      <c r="AC26" s="11" t="s">
        <v>95</v>
      </c>
      <c r="AD26" s="11" t="s">
        <v>109</v>
      </c>
      <c r="AE26" s="9" t="s">
        <v>43</v>
      </c>
    </row>
    <row r="27" spans="1:31" ht="21" customHeight="1" x14ac:dyDescent="0.3">
      <c r="A27" s="51">
        <v>46001</v>
      </c>
      <c r="B27" s="10" t="s">
        <v>44</v>
      </c>
      <c r="C27" s="24" t="s">
        <v>329</v>
      </c>
      <c r="D27" s="42" t="s">
        <v>351</v>
      </c>
      <c r="E27" s="13" t="s">
        <v>269</v>
      </c>
      <c r="F27" s="13" t="s">
        <v>270</v>
      </c>
      <c r="G27" s="13" t="s">
        <v>67</v>
      </c>
      <c r="H27" s="14" t="e">
        <f>IF(AND(#REF!&gt;0,I27&gt;0),#REF!,0)</f>
        <v>#REF!</v>
      </c>
      <c r="I27" s="14" t="e">
        <f>IF(AND(#REF!&gt;0.5,J27&gt;4),1,0)</f>
        <v>#REF!</v>
      </c>
      <c r="J27" s="19"/>
      <c r="K27" s="14" t="str">
        <f t="shared" si="28"/>
        <v xml:space="preserve"> </v>
      </c>
      <c r="L27" s="14" t="str">
        <f t="shared" si="29"/>
        <v xml:space="preserve"> </v>
      </c>
      <c r="M27" s="14" t="str">
        <f t="shared" si="30"/>
        <v xml:space="preserve"> </v>
      </c>
      <c r="N27" s="14" t="str">
        <f t="shared" si="31"/>
        <v xml:space="preserve"> </v>
      </c>
      <c r="O27" s="14" t="str">
        <f t="shared" si="32"/>
        <v xml:space="preserve"> </v>
      </c>
      <c r="P27" s="14" t="str">
        <f t="shared" si="33"/>
        <v xml:space="preserve"> </v>
      </c>
      <c r="Q27" s="14" t="str">
        <f t="shared" si="34"/>
        <v xml:space="preserve"> </v>
      </c>
      <c r="R27" s="14" t="str">
        <f t="shared" si="35"/>
        <v xml:space="preserve"> </v>
      </c>
      <c r="S27" s="14" t="str">
        <f t="shared" si="36"/>
        <v xml:space="preserve"> </v>
      </c>
      <c r="T27" s="14" t="str">
        <f t="shared" si="37"/>
        <v xml:space="preserve"> </v>
      </c>
      <c r="U27" s="14" t="str">
        <f t="shared" si="38"/>
        <v xml:space="preserve"> </v>
      </c>
      <c r="V27" s="14" t="str">
        <f t="shared" si="39"/>
        <v xml:space="preserve"> </v>
      </c>
      <c r="W27" s="14" t="str">
        <f t="shared" si="40"/>
        <v xml:space="preserve"> </v>
      </c>
      <c r="X27" s="14"/>
      <c r="Y27" s="14" t="str">
        <f t="shared" si="41"/>
        <v/>
      </c>
      <c r="Z27" s="11" t="s">
        <v>53</v>
      </c>
      <c r="AA27" s="24" t="s">
        <v>260</v>
      </c>
      <c r="AB27" s="11" t="s">
        <v>40</v>
      </c>
      <c r="AC27" s="11" t="s">
        <v>95</v>
      </c>
      <c r="AD27" s="11" t="s">
        <v>122</v>
      </c>
      <c r="AE27" s="9" t="s">
        <v>43</v>
      </c>
    </row>
    <row r="28" spans="1:31" ht="21" customHeight="1" x14ac:dyDescent="0.3">
      <c r="A28" s="51">
        <v>46001</v>
      </c>
      <c r="B28" s="10" t="s">
        <v>44</v>
      </c>
      <c r="C28" s="24" t="s">
        <v>329</v>
      </c>
      <c r="D28" s="42" t="s">
        <v>349</v>
      </c>
      <c r="E28" s="13" t="s">
        <v>91</v>
      </c>
      <c r="F28" s="13" t="s">
        <v>92</v>
      </c>
      <c r="G28" s="13" t="s">
        <v>162</v>
      </c>
      <c r="H28" s="14" t="e">
        <f>IF(AND(#REF!&gt;0,I28&gt;0),#REF!,0)</f>
        <v>#REF!</v>
      </c>
      <c r="I28" s="14" t="e">
        <f>IF(AND(#REF!&gt;0.5,J28&gt;4),1,0)</f>
        <v>#REF!</v>
      </c>
      <c r="J28" s="19"/>
      <c r="K28" s="14" t="str">
        <f t="shared" si="28"/>
        <v xml:space="preserve"> </v>
      </c>
      <c r="L28" s="14" t="str">
        <f t="shared" si="29"/>
        <v xml:space="preserve"> </v>
      </c>
      <c r="M28" s="14" t="str">
        <f t="shared" si="30"/>
        <v xml:space="preserve"> </v>
      </c>
      <c r="N28" s="14" t="str">
        <f t="shared" si="31"/>
        <v xml:space="preserve"> </v>
      </c>
      <c r="O28" s="14" t="str">
        <f t="shared" si="32"/>
        <v xml:space="preserve"> </v>
      </c>
      <c r="P28" s="14" t="str">
        <f t="shared" si="33"/>
        <v xml:space="preserve"> </v>
      </c>
      <c r="Q28" s="14" t="str">
        <f t="shared" si="34"/>
        <v xml:space="preserve"> </v>
      </c>
      <c r="R28" s="14" t="str">
        <f t="shared" si="35"/>
        <v xml:space="preserve"> </v>
      </c>
      <c r="S28" s="14" t="str">
        <f t="shared" si="36"/>
        <v xml:space="preserve"> </v>
      </c>
      <c r="T28" s="14" t="str">
        <f t="shared" si="37"/>
        <v xml:space="preserve"> </v>
      </c>
      <c r="U28" s="14" t="str">
        <f t="shared" si="38"/>
        <v xml:space="preserve"> </v>
      </c>
      <c r="V28" s="14" t="str">
        <f t="shared" si="39"/>
        <v xml:space="preserve"> </v>
      </c>
      <c r="W28" s="14" t="str">
        <f t="shared" si="40"/>
        <v xml:space="preserve"> </v>
      </c>
      <c r="X28" s="14"/>
      <c r="Y28" s="14" t="str">
        <f t="shared" si="41"/>
        <v/>
      </c>
      <c r="Z28" s="11" t="s">
        <v>38</v>
      </c>
      <c r="AA28" s="24" t="s">
        <v>278</v>
      </c>
      <c r="AB28" s="11" t="s">
        <v>40</v>
      </c>
      <c r="AC28" s="11" t="s">
        <v>95</v>
      </c>
      <c r="AD28" s="11" t="s">
        <v>42</v>
      </c>
      <c r="AE28" s="9" t="s">
        <v>137</v>
      </c>
    </row>
    <row r="29" spans="1:31" ht="21" customHeight="1" x14ac:dyDescent="0.3">
      <c r="A29" s="51">
        <v>46001</v>
      </c>
      <c r="B29" s="10" t="s">
        <v>44</v>
      </c>
      <c r="C29" s="24" t="s">
        <v>329</v>
      </c>
      <c r="D29" s="42" t="s">
        <v>351</v>
      </c>
      <c r="E29" s="13" t="s">
        <v>269</v>
      </c>
      <c r="F29" s="13" t="s">
        <v>270</v>
      </c>
      <c r="G29" s="13" t="s">
        <v>67</v>
      </c>
      <c r="H29" s="14" t="e">
        <f>IF(AND(#REF!&gt;0,I29&gt;0),#REF!,0)</f>
        <v>#REF!</v>
      </c>
      <c r="I29" s="14" t="e">
        <f>IF(AND(#REF!&gt;0.5,J29&gt;4),1,0)</f>
        <v>#REF!</v>
      </c>
      <c r="J29" s="19"/>
      <c r="K29" s="14" t="str">
        <f t="shared" si="28"/>
        <v xml:space="preserve"> </v>
      </c>
      <c r="L29" s="14" t="str">
        <f t="shared" si="29"/>
        <v xml:space="preserve"> </v>
      </c>
      <c r="M29" s="14" t="str">
        <f t="shared" si="30"/>
        <v xml:space="preserve"> </v>
      </c>
      <c r="N29" s="14" t="str">
        <f t="shared" si="31"/>
        <v xml:space="preserve"> </v>
      </c>
      <c r="O29" s="14" t="str">
        <f t="shared" si="32"/>
        <v xml:space="preserve"> </v>
      </c>
      <c r="P29" s="14" t="str">
        <f t="shared" si="33"/>
        <v xml:space="preserve"> </v>
      </c>
      <c r="Q29" s="14" t="str">
        <f t="shared" si="34"/>
        <v xml:space="preserve"> </v>
      </c>
      <c r="R29" s="14" t="str">
        <f t="shared" si="35"/>
        <v xml:space="preserve"> </v>
      </c>
      <c r="S29" s="14" t="str">
        <f t="shared" si="36"/>
        <v xml:space="preserve"> </v>
      </c>
      <c r="T29" s="14" t="str">
        <f t="shared" si="37"/>
        <v xml:space="preserve"> </v>
      </c>
      <c r="U29" s="14" t="str">
        <f t="shared" si="38"/>
        <v xml:space="preserve"> </v>
      </c>
      <c r="V29" s="14" t="str">
        <f t="shared" si="39"/>
        <v xml:space="preserve"> </v>
      </c>
      <c r="W29" s="14" t="str">
        <f t="shared" si="40"/>
        <v xml:space="preserve"> </v>
      </c>
      <c r="X29" s="14"/>
      <c r="Y29" s="14" t="str">
        <f t="shared" si="41"/>
        <v/>
      </c>
      <c r="Z29" s="11" t="s">
        <v>53</v>
      </c>
      <c r="AA29" s="24" t="s">
        <v>278</v>
      </c>
      <c r="AB29" s="11" t="s">
        <v>40</v>
      </c>
      <c r="AC29" s="11" t="s">
        <v>95</v>
      </c>
      <c r="AD29" s="11" t="s">
        <v>109</v>
      </c>
      <c r="AE29" s="9" t="s">
        <v>43</v>
      </c>
    </row>
    <row r="30" spans="1:31" ht="21" customHeight="1" x14ac:dyDescent="0.3">
      <c r="A30" s="51">
        <v>46001</v>
      </c>
      <c r="B30" s="10" t="s">
        <v>44</v>
      </c>
      <c r="C30" s="24" t="s">
        <v>329</v>
      </c>
      <c r="D30" s="42" t="s">
        <v>349</v>
      </c>
      <c r="E30" s="13" t="s">
        <v>227</v>
      </c>
      <c r="F30" s="13" t="s">
        <v>228</v>
      </c>
      <c r="G30" s="13" t="s">
        <v>60</v>
      </c>
      <c r="H30" s="14" t="e">
        <f>IF(AND(#REF!&gt;0,I30&gt;0),#REF!,0)</f>
        <v>#REF!</v>
      </c>
      <c r="I30" s="14" t="e">
        <f>IF(AND(#REF!&gt;0.5,J30&gt;4),1,0)</f>
        <v>#REF!</v>
      </c>
      <c r="J30" s="19"/>
      <c r="K30" s="14" t="str">
        <f t="shared" si="28"/>
        <v xml:space="preserve"> </v>
      </c>
      <c r="L30" s="14" t="str">
        <f t="shared" si="29"/>
        <v xml:space="preserve"> </v>
      </c>
      <c r="M30" s="14" t="str">
        <f t="shared" si="30"/>
        <v xml:space="preserve"> </v>
      </c>
      <c r="N30" s="14" t="str">
        <f t="shared" si="31"/>
        <v xml:space="preserve"> </v>
      </c>
      <c r="O30" s="14" t="str">
        <f t="shared" si="32"/>
        <v xml:space="preserve"> </v>
      </c>
      <c r="P30" s="14" t="str">
        <f t="shared" si="33"/>
        <v xml:space="preserve"> </v>
      </c>
      <c r="Q30" s="14" t="str">
        <f t="shared" si="34"/>
        <v xml:space="preserve"> </v>
      </c>
      <c r="R30" s="14" t="str">
        <f t="shared" si="35"/>
        <v xml:space="preserve"> </v>
      </c>
      <c r="S30" s="14" t="str">
        <f t="shared" si="36"/>
        <v xml:space="preserve"> </v>
      </c>
      <c r="T30" s="14" t="str">
        <f t="shared" si="37"/>
        <v xml:space="preserve"> </v>
      </c>
      <c r="U30" s="14" t="str">
        <f t="shared" si="38"/>
        <v xml:space="preserve"> </v>
      </c>
      <c r="V30" s="14" t="str">
        <f t="shared" si="39"/>
        <v xml:space="preserve"> </v>
      </c>
      <c r="W30" s="14" t="str">
        <f t="shared" si="40"/>
        <v xml:space="preserve"> </v>
      </c>
      <c r="X30" s="14"/>
      <c r="Y30" s="14" t="str">
        <f t="shared" si="41"/>
        <v/>
      </c>
      <c r="Z30" s="11" t="s">
        <v>38</v>
      </c>
      <c r="AA30" s="24" t="s">
        <v>278</v>
      </c>
      <c r="AB30" s="11" t="s">
        <v>40</v>
      </c>
      <c r="AC30" s="11" t="s">
        <v>95</v>
      </c>
      <c r="AD30" s="11" t="s">
        <v>122</v>
      </c>
      <c r="AE30" s="9" t="s">
        <v>43</v>
      </c>
    </row>
    <row r="31" spans="1:31" ht="21" customHeight="1" x14ac:dyDescent="0.3">
      <c r="A31" s="51">
        <v>46001</v>
      </c>
      <c r="B31" s="10" t="s">
        <v>44</v>
      </c>
      <c r="C31" s="24" t="s">
        <v>329</v>
      </c>
      <c r="D31" s="42" t="s">
        <v>349</v>
      </c>
      <c r="E31" s="13" t="s">
        <v>91</v>
      </c>
      <c r="F31" s="13" t="s">
        <v>92</v>
      </c>
      <c r="G31" s="13" t="s">
        <v>162</v>
      </c>
      <c r="H31" s="14" t="e">
        <f>IF(AND(#REF!&gt;0,I31&gt;0),#REF!,0)</f>
        <v>#REF!</v>
      </c>
      <c r="I31" s="14" t="e">
        <f>IF(AND(#REF!&gt;0.5,J31&gt;4),1,0)</f>
        <v>#REF!</v>
      </c>
      <c r="J31" s="19"/>
      <c r="K31" s="14" t="str">
        <f t="shared" si="28"/>
        <v xml:space="preserve"> </v>
      </c>
      <c r="L31" s="14" t="str">
        <f t="shared" si="29"/>
        <v xml:space="preserve"> </v>
      </c>
      <c r="M31" s="14" t="str">
        <f t="shared" si="30"/>
        <v xml:space="preserve"> </v>
      </c>
      <c r="N31" s="14" t="str">
        <f t="shared" si="31"/>
        <v xml:space="preserve"> </v>
      </c>
      <c r="O31" s="14" t="str">
        <f t="shared" si="32"/>
        <v xml:space="preserve"> </v>
      </c>
      <c r="P31" s="14" t="str">
        <f t="shared" si="33"/>
        <v xml:space="preserve"> </v>
      </c>
      <c r="Q31" s="14" t="str">
        <f t="shared" si="34"/>
        <v xml:space="preserve"> </v>
      </c>
      <c r="R31" s="14" t="str">
        <f t="shared" si="35"/>
        <v xml:space="preserve"> </v>
      </c>
      <c r="S31" s="14" t="str">
        <f t="shared" si="36"/>
        <v xml:space="preserve"> </v>
      </c>
      <c r="T31" s="14" t="str">
        <f t="shared" si="37"/>
        <v xml:space="preserve"> </v>
      </c>
      <c r="U31" s="14" t="e">
        <f t="shared" si="38"/>
        <v>#REF!</v>
      </c>
      <c r="V31" s="14" t="str">
        <f t="shared" si="39"/>
        <v xml:space="preserve"> </v>
      </c>
      <c r="W31" s="14" t="str">
        <f t="shared" si="40"/>
        <v xml:space="preserve"> </v>
      </c>
      <c r="X31" s="14"/>
      <c r="Y31" s="14" t="str">
        <f t="shared" si="41"/>
        <v/>
      </c>
      <c r="Z31" s="11" t="s">
        <v>38</v>
      </c>
      <c r="AA31" s="24" t="s">
        <v>287</v>
      </c>
      <c r="AB31" s="11" t="s">
        <v>40</v>
      </c>
      <c r="AC31" s="11" t="s">
        <v>95</v>
      </c>
      <c r="AD31" s="11" t="s">
        <v>42</v>
      </c>
      <c r="AE31" s="9" t="s">
        <v>137</v>
      </c>
    </row>
    <row r="32" spans="1:31" ht="21" customHeight="1" x14ac:dyDescent="0.3">
      <c r="A32" s="51">
        <v>46001</v>
      </c>
      <c r="B32" s="10" t="s">
        <v>44</v>
      </c>
      <c r="C32" s="24" t="s">
        <v>329</v>
      </c>
      <c r="D32" s="42" t="s">
        <v>352</v>
      </c>
      <c r="E32" s="13" t="s">
        <v>215</v>
      </c>
      <c r="F32" s="13" t="s">
        <v>216</v>
      </c>
      <c r="G32" s="13" t="s">
        <v>217</v>
      </c>
      <c r="H32" s="14" t="e">
        <f>IF(AND(#REF!&gt;0,I32&gt;0),#REF!,0)</f>
        <v>#REF!</v>
      </c>
      <c r="I32" s="14" t="e">
        <f>IF(AND(#REF!&gt;0.5,J32&gt;4),1,0)</f>
        <v>#REF!</v>
      </c>
      <c r="J32" s="19"/>
      <c r="K32" s="14" t="str">
        <f t="shared" si="28"/>
        <v xml:space="preserve"> </v>
      </c>
      <c r="L32" s="14" t="str">
        <f t="shared" si="29"/>
        <v xml:space="preserve"> </v>
      </c>
      <c r="M32" s="14" t="str">
        <f t="shared" si="30"/>
        <v xml:space="preserve"> </v>
      </c>
      <c r="N32" s="14" t="str">
        <f t="shared" si="31"/>
        <v xml:space="preserve"> </v>
      </c>
      <c r="O32" s="14" t="str">
        <f t="shared" si="32"/>
        <v xml:space="preserve"> </v>
      </c>
      <c r="P32" s="14" t="str">
        <f t="shared" si="33"/>
        <v xml:space="preserve"> </v>
      </c>
      <c r="Q32" s="14" t="str">
        <f t="shared" si="34"/>
        <v xml:space="preserve"> </v>
      </c>
      <c r="R32" s="14" t="str">
        <f t="shared" si="35"/>
        <v xml:space="preserve"> </v>
      </c>
      <c r="S32" s="14" t="str">
        <f t="shared" si="36"/>
        <v xml:space="preserve"> </v>
      </c>
      <c r="T32" s="14" t="str">
        <f t="shared" si="37"/>
        <v xml:space="preserve"> </v>
      </c>
      <c r="U32" s="14" t="e">
        <f t="shared" si="38"/>
        <v>#REF!</v>
      </c>
      <c r="V32" s="14" t="str">
        <f t="shared" si="39"/>
        <v xml:space="preserve"> </v>
      </c>
      <c r="W32" s="14" t="str">
        <f t="shared" si="40"/>
        <v xml:space="preserve"> </v>
      </c>
      <c r="X32" s="14"/>
      <c r="Y32" s="14" t="str">
        <f t="shared" si="41"/>
        <v/>
      </c>
      <c r="Z32" s="11" t="s">
        <v>53</v>
      </c>
      <c r="AA32" s="11" t="s">
        <v>287</v>
      </c>
      <c r="AB32" s="11" t="s">
        <v>40</v>
      </c>
      <c r="AC32" s="11" t="s">
        <v>95</v>
      </c>
      <c r="AD32" s="11" t="s">
        <v>109</v>
      </c>
      <c r="AE32" s="9" t="s">
        <v>43</v>
      </c>
    </row>
    <row r="33" spans="1:31" ht="21" customHeight="1" x14ac:dyDescent="0.3">
      <c r="A33" s="51">
        <v>46001</v>
      </c>
      <c r="B33" s="10" t="s">
        <v>44</v>
      </c>
      <c r="C33" s="24" t="s">
        <v>329</v>
      </c>
      <c r="D33" s="42" t="s">
        <v>351</v>
      </c>
      <c r="E33" s="13" t="s">
        <v>269</v>
      </c>
      <c r="F33" s="13" t="s">
        <v>270</v>
      </c>
      <c r="G33" s="13" t="s">
        <v>67</v>
      </c>
      <c r="H33" s="14" t="e">
        <f>IF(AND(#REF!&gt;0,I33&gt;0),#REF!,0)</f>
        <v>#REF!</v>
      </c>
      <c r="I33" s="14" t="e">
        <f>IF(AND(#REF!&gt;0.5,J33&gt;4),1,0)</f>
        <v>#REF!</v>
      </c>
      <c r="J33" s="19"/>
      <c r="K33" s="14" t="str">
        <f t="shared" si="28"/>
        <v xml:space="preserve"> </v>
      </c>
      <c r="L33" s="14" t="str">
        <f t="shared" si="29"/>
        <v xml:space="preserve"> </v>
      </c>
      <c r="M33" s="14" t="str">
        <f t="shared" si="30"/>
        <v xml:space="preserve"> </v>
      </c>
      <c r="N33" s="14" t="str">
        <f t="shared" si="31"/>
        <v xml:space="preserve"> </v>
      </c>
      <c r="O33" s="14" t="str">
        <f t="shared" si="32"/>
        <v xml:space="preserve"> </v>
      </c>
      <c r="P33" s="14" t="str">
        <f t="shared" si="33"/>
        <v xml:space="preserve"> </v>
      </c>
      <c r="Q33" s="14" t="str">
        <f t="shared" si="34"/>
        <v xml:space="preserve"> </v>
      </c>
      <c r="R33" s="14" t="str">
        <f t="shared" si="35"/>
        <v xml:space="preserve"> </v>
      </c>
      <c r="S33" s="14" t="str">
        <f t="shared" si="36"/>
        <v xml:space="preserve"> </v>
      </c>
      <c r="T33" s="14" t="str">
        <f t="shared" si="37"/>
        <v xml:space="preserve"> </v>
      </c>
      <c r="U33" s="14" t="e">
        <f t="shared" si="38"/>
        <v>#REF!</v>
      </c>
      <c r="V33" s="14" t="str">
        <f t="shared" si="39"/>
        <v xml:space="preserve"> </v>
      </c>
      <c r="W33" s="14" t="str">
        <f t="shared" si="40"/>
        <v xml:space="preserve"> </v>
      </c>
      <c r="X33" s="14"/>
      <c r="Y33" s="14" t="str">
        <f t="shared" si="41"/>
        <v/>
      </c>
      <c r="Z33" s="11" t="s">
        <v>53</v>
      </c>
      <c r="AA33" s="11" t="s">
        <v>287</v>
      </c>
      <c r="AB33" s="11" t="s">
        <v>40</v>
      </c>
      <c r="AC33" s="11" t="s">
        <v>95</v>
      </c>
      <c r="AD33" s="11" t="s">
        <v>122</v>
      </c>
      <c r="AE33" s="9" t="s">
        <v>43</v>
      </c>
    </row>
    <row r="34" spans="1:31" ht="21" customHeight="1" x14ac:dyDescent="0.3">
      <c r="A34" s="51">
        <v>46001</v>
      </c>
      <c r="B34" s="10" t="s">
        <v>44</v>
      </c>
      <c r="C34" s="24" t="s">
        <v>329</v>
      </c>
      <c r="D34" s="42" t="s">
        <v>349</v>
      </c>
      <c r="E34" s="13" t="s">
        <v>91</v>
      </c>
      <c r="F34" s="13" t="s">
        <v>92</v>
      </c>
      <c r="G34" s="13" t="s">
        <v>162</v>
      </c>
      <c r="H34" s="14" t="e">
        <f>IF(AND(#REF!&gt;0,I34&gt;0),#REF!,0)</f>
        <v>#REF!</v>
      </c>
      <c r="I34" s="14" t="e">
        <f>IF(AND(#REF!&gt;0.5,J34&gt;4),1,0)</f>
        <v>#REF!</v>
      </c>
      <c r="J34" s="19"/>
      <c r="K34" s="14" t="str">
        <f t="shared" si="28"/>
        <v xml:space="preserve"> </v>
      </c>
      <c r="L34" s="14" t="str">
        <f t="shared" si="29"/>
        <v xml:space="preserve"> </v>
      </c>
      <c r="M34" s="14" t="str">
        <f t="shared" si="30"/>
        <v xml:space="preserve"> </v>
      </c>
      <c r="N34" s="14" t="str">
        <f t="shared" si="31"/>
        <v xml:space="preserve"> </v>
      </c>
      <c r="O34" s="14" t="str">
        <f t="shared" si="32"/>
        <v xml:space="preserve"> </v>
      </c>
      <c r="P34" s="14" t="str">
        <f t="shared" si="33"/>
        <v xml:space="preserve"> </v>
      </c>
      <c r="Q34" s="14" t="str">
        <f t="shared" si="34"/>
        <v xml:space="preserve"> </v>
      </c>
      <c r="R34" s="14" t="str">
        <f t="shared" si="35"/>
        <v xml:space="preserve"> </v>
      </c>
      <c r="S34" s="14" t="str">
        <f t="shared" si="36"/>
        <v xml:space="preserve"> </v>
      </c>
      <c r="T34" s="14" t="str">
        <f t="shared" si="37"/>
        <v xml:space="preserve"> </v>
      </c>
      <c r="U34" s="14" t="e">
        <f t="shared" si="38"/>
        <v>#REF!</v>
      </c>
      <c r="V34" s="14" t="str">
        <f t="shared" si="39"/>
        <v xml:space="preserve"> </v>
      </c>
      <c r="W34" s="14" t="str">
        <f t="shared" si="40"/>
        <v xml:space="preserve"> </v>
      </c>
      <c r="X34" s="14"/>
      <c r="Y34" s="14" t="str">
        <f t="shared" si="41"/>
        <v/>
      </c>
      <c r="Z34" s="11" t="s">
        <v>38</v>
      </c>
      <c r="AA34" s="24" t="s">
        <v>288</v>
      </c>
      <c r="AB34" s="11" t="s">
        <v>40</v>
      </c>
      <c r="AC34" s="11" t="s">
        <v>95</v>
      </c>
      <c r="AD34" s="11" t="s">
        <v>42</v>
      </c>
      <c r="AE34" s="9" t="s">
        <v>137</v>
      </c>
    </row>
    <row r="35" spans="1:31" ht="21" customHeight="1" x14ac:dyDescent="0.3">
      <c r="A35" s="51">
        <v>46001</v>
      </c>
      <c r="B35" s="10" t="s">
        <v>44</v>
      </c>
      <c r="C35" s="24" t="s">
        <v>329</v>
      </c>
      <c r="D35" s="42" t="s">
        <v>351</v>
      </c>
      <c r="E35" s="13" t="s">
        <v>269</v>
      </c>
      <c r="F35" s="13" t="s">
        <v>270</v>
      </c>
      <c r="G35" s="13" t="s">
        <v>67</v>
      </c>
      <c r="H35" s="14" t="e">
        <f>IF(AND(#REF!&gt;0,I35&gt;0),#REF!,0)</f>
        <v>#REF!</v>
      </c>
      <c r="I35" s="14" t="e">
        <f>IF(AND(#REF!&gt;0.5,J35&gt;4),1,0)</f>
        <v>#REF!</v>
      </c>
      <c r="J35" s="19"/>
      <c r="K35" s="14" t="str">
        <f t="shared" si="28"/>
        <v xml:space="preserve"> </v>
      </c>
      <c r="L35" s="14" t="str">
        <f t="shared" si="29"/>
        <v xml:space="preserve"> </v>
      </c>
      <c r="M35" s="14" t="str">
        <f t="shared" si="30"/>
        <v xml:space="preserve"> </v>
      </c>
      <c r="N35" s="14" t="str">
        <f t="shared" si="31"/>
        <v xml:space="preserve"> </v>
      </c>
      <c r="O35" s="14" t="str">
        <f t="shared" si="32"/>
        <v xml:space="preserve"> </v>
      </c>
      <c r="P35" s="14" t="str">
        <f t="shared" si="33"/>
        <v xml:space="preserve"> </v>
      </c>
      <c r="Q35" s="14" t="str">
        <f t="shared" si="34"/>
        <v xml:space="preserve"> </v>
      </c>
      <c r="R35" s="14" t="str">
        <f t="shared" si="35"/>
        <v xml:space="preserve"> </v>
      </c>
      <c r="S35" s="14" t="str">
        <f t="shared" si="36"/>
        <v xml:space="preserve"> </v>
      </c>
      <c r="T35" s="14" t="str">
        <f t="shared" si="37"/>
        <v xml:space="preserve"> </v>
      </c>
      <c r="U35" s="14" t="e">
        <f t="shared" si="38"/>
        <v>#REF!</v>
      </c>
      <c r="V35" s="14" t="str">
        <f t="shared" si="39"/>
        <v xml:space="preserve"> </v>
      </c>
      <c r="W35" s="14" t="str">
        <f t="shared" si="40"/>
        <v xml:space="preserve"> </v>
      </c>
      <c r="X35" s="14"/>
      <c r="Y35" s="14" t="str">
        <f t="shared" si="41"/>
        <v/>
      </c>
      <c r="Z35" s="11" t="s">
        <v>53</v>
      </c>
      <c r="AA35" s="11" t="s">
        <v>288</v>
      </c>
      <c r="AB35" s="11" t="s">
        <v>40</v>
      </c>
      <c r="AC35" s="11" t="s">
        <v>95</v>
      </c>
      <c r="AD35" s="11" t="s">
        <v>109</v>
      </c>
      <c r="AE35" s="9" t="s">
        <v>43</v>
      </c>
    </row>
    <row r="36" spans="1:31" ht="21" customHeight="1" x14ac:dyDescent="0.3">
      <c r="A36" s="51">
        <v>46001</v>
      </c>
      <c r="B36" s="10" t="s">
        <v>44</v>
      </c>
      <c r="C36" s="24" t="s">
        <v>329</v>
      </c>
      <c r="D36" s="42" t="s">
        <v>349</v>
      </c>
      <c r="E36" s="13" t="s">
        <v>227</v>
      </c>
      <c r="F36" s="13" t="s">
        <v>228</v>
      </c>
      <c r="G36" s="13" t="s">
        <v>60</v>
      </c>
      <c r="H36" s="14" t="e">
        <f>IF(AND(#REF!&gt;0,I36&gt;0),#REF!,0)</f>
        <v>#REF!</v>
      </c>
      <c r="I36" s="14" t="e">
        <f>IF(AND(#REF!&gt;0.5,J36&gt;4),1,0)</f>
        <v>#REF!</v>
      </c>
      <c r="J36" s="19"/>
      <c r="K36" s="14" t="str">
        <f t="shared" si="28"/>
        <v xml:space="preserve"> </v>
      </c>
      <c r="L36" s="14" t="str">
        <f t="shared" si="29"/>
        <v xml:space="preserve"> </v>
      </c>
      <c r="M36" s="14" t="str">
        <f t="shared" si="30"/>
        <v xml:space="preserve"> </v>
      </c>
      <c r="N36" s="14" t="str">
        <f t="shared" si="31"/>
        <v xml:space="preserve"> </v>
      </c>
      <c r="O36" s="14" t="str">
        <f t="shared" si="32"/>
        <v xml:space="preserve"> </v>
      </c>
      <c r="P36" s="14" t="str">
        <f t="shared" si="33"/>
        <v xml:space="preserve"> </v>
      </c>
      <c r="Q36" s="14" t="str">
        <f t="shared" si="34"/>
        <v xml:space="preserve"> </v>
      </c>
      <c r="R36" s="14" t="str">
        <f t="shared" si="35"/>
        <v xml:space="preserve"> </v>
      </c>
      <c r="S36" s="14" t="str">
        <f t="shared" si="36"/>
        <v xml:space="preserve"> </v>
      </c>
      <c r="T36" s="14" t="str">
        <f t="shared" si="37"/>
        <v xml:space="preserve"> </v>
      </c>
      <c r="U36" s="14" t="e">
        <f t="shared" si="38"/>
        <v>#REF!</v>
      </c>
      <c r="V36" s="14" t="str">
        <f t="shared" si="39"/>
        <v xml:space="preserve"> </v>
      </c>
      <c r="W36" s="14" t="str">
        <f t="shared" si="40"/>
        <v xml:space="preserve"> </v>
      </c>
      <c r="X36" s="14"/>
      <c r="Y36" s="14" t="str">
        <f t="shared" si="41"/>
        <v/>
      </c>
      <c r="Z36" s="11" t="s">
        <v>38</v>
      </c>
      <c r="AA36" s="24" t="s">
        <v>288</v>
      </c>
      <c r="AB36" s="11" t="s">
        <v>40</v>
      </c>
      <c r="AC36" s="11" t="s">
        <v>95</v>
      </c>
      <c r="AD36" s="11" t="s">
        <v>122</v>
      </c>
      <c r="AE36" s="9" t="s">
        <v>43</v>
      </c>
    </row>
    <row r="37" spans="1:31" ht="21" customHeight="1" x14ac:dyDescent="0.3">
      <c r="A37" s="51">
        <v>46001</v>
      </c>
      <c r="B37" s="10" t="s">
        <v>44</v>
      </c>
      <c r="C37" s="24" t="s">
        <v>329</v>
      </c>
      <c r="D37" s="42" t="s">
        <v>349</v>
      </c>
      <c r="E37" s="13" t="s">
        <v>91</v>
      </c>
      <c r="F37" s="13" t="s">
        <v>92</v>
      </c>
      <c r="G37" s="13" t="s">
        <v>162</v>
      </c>
      <c r="H37" s="14" t="e">
        <f>IF(AND(#REF!&gt;0,I37&gt;0),#REF!,0)</f>
        <v>#REF!</v>
      </c>
      <c r="I37" s="14" t="e">
        <f>IF(AND(#REF!&gt;0.5,J37&gt;4),1,0)</f>
        <v>#REF!</v>
      </c>
      <c r="J37" s="14">
        <v>50</v>
      </c>
      <c r="K37" s="14" t="str">
        <f t="shared" si="28"/>
        <v xml:space="preserve"> </v>
      </c>
      <c r="L37" s="14" t="str">
        <f t="shared" si="29"/>
        <v xml:space="preserve"> </v>
      </c>
      <c r="M37" s="14" t="str">
        <f t="shared" si="30"/>
        <v xml:space="preserve"> </v>
      </c>
      <c r="N37" s="14" t="str">
        <f t="shared" si="31"/>
        <v xml:space="preserve"> </v>
      </c>
      <c r="O37" s="14" t="str">
        <f t="shared" si="32"/>
        <v xml:space="preserve"> </v>
      </c>
      <c r="P37" s="14" t="str">
        <f t="shared" si="33"/>
        <v xml:space="preserve"> </v>
      </c>
      <c r="Q37" s="14" t="str">
        <f t="shared" si="34"/>
        <v xml:space="preserve"> </v>
      </c>
      <c r="R37" s="14" t="str">
        <f t="shared" si="35"/>
        <v xml:space="preserve"> </v>
      </c>
      <c r="S37" s="14" t="str">
        <f t="shared" si="36"/>
        <v xml:space="preserve"> </v>
      </c>
      <c r="T37" s="14" t="str">
        <f t="shared" si="37"/>
        <v xml:space="preserve"> </v>
      </c>
      <c r="U37" s="14" t="e">
        <f t="shared" si="38"/>
        <v>#REF!</v>
      </c>
      <c r="V37" s="14" t="str">
        <f t="shared" si="39"/>
        <v xml:space="preserve"> </v>
      </c>
      <c r="W37" s="14" t="str">
        <f t="shared" si="40"/>
        <v xml:space="preserve"> </v>
      </c>
      <c r="X37" s="14"/>
      <c r="Y37" s="14" t="str">
        <f t="shared" si="41"/>
        <v/>
      </c>
      <c r="Z37" s="11" t="s">
        <v>38</v>
      </c>
      <c r="AA37" s="24" t="s">
        <v>289</v>
      </c>
      <c r="AB37" s="11" t="s">
        <v>40</v>
      </c>
      <c r="AC37" s="11" t="s">
        <v>95</v>
      </c>
      <c r="AD37" s="11" t="s">
        <v>42</v>
      </c>
      <c r="AE37" s="9" t="s">
        <v>137</v>
      </c>
    </row>
    <row r="38" spans="1:31" ht="21" customHeight="1" x14ac:dyDescent="0.3">
      <c r="A38" s="51">
        <v>46001</v>
      </c>
      <c r="B38" s="10" t="s">
        <v>44</v>
      </c>
      <c r="C38" s="24" t="s">
        <v>329</v>
      </c>
      <c r="D38" s="42" t="s">
        <v>351</v>
      </c>
      <c r="E38" s="13" t="s">
        <v>269</v>
      </c>
      <c r="F38" s="13" t="s">
        <v>270</v>
      </c>
      <c r="G38" s="13" t="s">
        <v>67</v>
      </c>
      <c r="H38" s="14" t="e">
        <f>IF(AND(#REF!&gt;0,I38&gt;0),#REF!,0)</f>
        <v>#REF!</v>
      </c>
      <c r="I38" s="14" t="e">
        <f>IF(AND(#REF!&gt;0.5,J38&gt;4),1,0)</f>
        <v>#REF!</v>
      </c>
      <c r="J38" s="14">
        <v>22</v>
      </c>
      <c r="K38" s="14" t="str">
        <f t="shared" si="28"/>
        <v xml:space="preserve"> </v>
      </c>
      <c r="L38" s="14" t="str">
        <f t="shared" si="29"/>
        <v xml:space="preserve"> </v>
      </c>
      <c r="M38" s="14" t="str">
        <f t="shared" si="30"/>
        <v xml:space="preserve"> </v>
      </c>
      <c r="N38" s="14" t="str">
        <f t="shared" si="31"/>
        <v xml:space="preserve"> </v>
      </c>
      <c r="O38" s="14" t="str">
        <f t="shared" si="32"/>
        <v xml:space="preserve"> </v>
      </c>
      <c r="P38" s="14" t="str">
        <f t="shared" si="33"/>
        <v xml:space="preserve"> </v>
      </c>
      <c r="Q38" s="14" t="str">
        <f t="shared" si="34"/>
        <v xml:space="preserve"> </v>
      </c>
      <c r="R38" s="14" t="str">
        <f t="shared" si="35"/>
        <v xml:space="preserve"> </v>
      </c>
      <c r="S38" s="14" t="str">
        <f t="shared" si="36"/>
        <v xml:space="preserve"> </v>
      </c>
      <c r="T38" s="14" t="str">
        <f t="shared" si="37"/>
        <v xml:space="preserve"> </v>
      </c>
      <c r="U38" s="14" t="e">
        <f t="shared" si="38"/>
        <v>#REF!</v>
      </c>
      <c r="V38" s="14" t="str">
        <f t="shared" si="39"/>
        <v xml:space="preserve"> </v>
      </c>
      <c r="W38" s="14" t="str">
        <f t="shared" si="40"/>
        <v xml:space="preserve"> </v>
      </c>
      <c r="X38" s="14"/>
      <c r="Y38" s="14" t="str">
        <f t="shared" si="41"/>
        <v/>
      </c>
      <c r="Z38" s="11" t="s">
        <v>53</v>
      </c>
      <c r="AA38" s="11" t="s">
        <v>289</v>
      </c>
      <c r="AB38" s="11" t="s">
        <v>40</v>
      </c>
      <c r="AC38" s="11" t="s">
        <v>95</v>
      </c>
      <c r="AD38" s="11" t="s">
        <v>109</v>
      </c>
      <c r="AE38" s="9" t="s">
        <v>43</v>
      </c>
    </row>
    <row r="39" spans="1:31" ht="21" customHeight="1" x14ac:dyDescent="0.3">
      <c r="A39" s="51">
        <v>46001</v>
      </c>
      <c r="B39" s="10" t="s">
        <v>44</v>
      </c>
      <c r="C39" s="24" t="s">
        <v>329</v>
      </c>
      <c r="D39" s="42" t="s">
        <v>349</v>
      </c>
      <c r="E39" s="13" t="s">
        <v>227</v>
      </c>
      <c r="F39" s="13" t="s">
        <v>228</v>
      </c>
      <c r="G39" s="13" t="s">
        <v>60</v>
      </c>
      <c r="H39" s="14" t="e">
        <f>IF(AND(#REF!&gt;0,I39&gt;0),#REF!,0)</f>
        <v>#REF!</v>
      </c>
      <c r="I39" s="14" t="e">
        <f>IF(AND(#REF!&gt;0.5,J39&gt;4),1,0)</f>
        <v>#REF!</v>
      </c>
      <c r="J39" s="19"/>
      <c r="K39" s="14" t="str">
        <f t="shared" si="28"/>
        <v xml:space="preserve"> </v>
      </c>
      <c r="L39" s="14" t="str">
        <f t="shared" si="29"/>
        <v xml:space="preserve"> </v>
      </c>
      <c r="M39" s="14" t="str">
        <f t="shared" si="30"/>
        <v xml:space="preserve"> </v>
      </c>
      <c r="N39" s="14" t="str">
        <f t="shared" si="31"/>
        <v xml:space="preserve"> </v>
      </c>
      <c r="O39" s="14" t="str">
        <f t="shared" si="32"/>
        <v xml:space="preserve"> </v>
      </c>
      <c r="P39" s="14" t="str">
        <f t="shared" si="33"/>
        <v xml:space="preserve"> </v>
      </c>
      <c r="Q39" s="14" t="str">
        <f t="shared" si="34"/>
        <v xml:space="preserve"> </v>
      </c>
      <c r="R39" s="14" t="str">
        <f t="shared" si="35"/>
        <v xml:space="preserve"> </v>
      </c>
      <c r="S39" s="14" t="str">
        <f t="shared" si="36"/>
        <v xml:space="preserve"> </v>
      </c>
      <c r="T39" s="14" t="str">
        <f t="shared" si="37"/>
        <v xml:space="preserve"> </v>
      </c>
      <c r="U39" s="14" t="e">
        <f t="shared" si="38"/>
        <v>#REF!</v>
      </c>
      <c r="V39" s="14" t="str">
        <f t="shared" si="39"/>
        <v xml:space="preserve"> </v>
      </c>
      <c r="W39" s="14" t="str">
        <f t="shared" si="40"/>
        <v xml:space="preserve"> </v>
      </c>
      <c r="X39" s="14"/>
      <c r="Y39" s="14" t="str">
        <f t="shared" si="41"/>
        <v/>
      </c>
      <c r="Z39" s="11" t="s">
        <v>38</v>
      </c>
      <c r="AA39" s="11" t="s">
        <v>289</v>
      </c>
      <c r="AB39" s="11" t="s">
        <v>40</v>
      </c>
      <c r="AC39" s="11" t="s">
        <v>95</v>
      </c>
      <c r="AD39" s="11" t="s">
        <v>122</v>
      </c>
      <c r="AE39" s="9" t="s">
        <v>43</v>
      </c>
    </row>
    <row r="40" spans="1:31" ht="21" customHeight="1" x14ac:dyDescent="0.3">
      <c r="A40" s="51">
        <v>46001</v>
      </c>
      <c r="B40" s="10" t="s">
        <v>44</v>
      </c>
      <c r="C40" s="24" t="s">
        <v>329</v>
      </c>
      <c r="D40" s="42" t="s">
        <v>349</v>
      </c>
      <c r="E40" s="13" t="s">
        <v>91</v>
      </c>
      <c r="F40" s="13" t="s">
        <v>92</v>
      </c>
      <c r="G40" s="13" t="s">
        <v>162</v>
      </c>
      <c r="H40" s="14" t="e">
        <f>IF(AND(#REF!&gt;0,I40&gt;0),#REF!,0)</f>
        <v>#REF!</v>
      </c>
      <c r="I40" s="14" t="e">
        <f>IF(AND(#REF!&gt;0.5,J40&gt;4),1,0)</f>
        <v>#REF!</v>
      </c>
      <c r="J40" s="19"/>
      <c r="K40" s="14" t="str">
        <f t="shared" si="28"/>
        <v xml:space="preserve"> </v>
      </c>
      <c r="L40" s="14" t="str">
        <f t="shared" si="29"/>
        <v xml:space="preserve"> </v>
      </c>
      <c r="M40" s="14" t="str">
        <f t="shared" si="30"/>
        <v xml:space="preserve"> </v>
      </c>
      <c r="N40" s="14" t="str">
        <f t="shared" si="31"/>
        <v xml:space="preserve"> </v>
      </c>
      <c r="O40" s="14" t="str">
        <f t="shared" si="32"/>
        <v xml:space="preserve"> </v>
      </c>
      <c r="P40" s="14" t="str">
        <f t="shared" si="33"/>
        <v xml:space="preserve"> </v>
      </c>
      <c r="Q40" s="14" t="str">
        <f t="shared" si="34"/>
        <v xml:space="preserve"> </v>
      </c>
      <c r="R40" s="14" t="str">
        <f t="shared" si="35"/>
        <v xml:space="preserve"> </v>
      </c>
      <c r="S40" s="14" t="str">
        <f t="shared" si="36"/>
        <v xml:space="preserve"> </v>
      </c>
      <c r="T40" s="14" t="str">
        <f t="shared" si="37"/>
        <v xml:space="preserve"> </v>
      </c>
      <c r="U40" s="14" t="e">
        <f t="shared" si="38"/>
        <v>#REF!</v>
      </c>
      <c r="V40" s="14" t="str">
        <f t="shared" si="39"/>
        <v xml:space="preserve"> </v>
      </c>
      <c r="W40" s="14" t="str">
        <f t="shared" si="40"/>
        <v xml:space="preserve"> </v>
      </c>
      <c r="X40" s="14"/>
      <c r="Y40" s="14" t="str">
        <f t="shared" si="41"/>
        <v/>
      </c>
      <c r="Z40" s="11" t="s">
        <v>38</v>
      </c>
      <c r="AA40" s="24" t="s">
        <v>290</v>
      </c>
      <c r="AB40" s="11" t="s">
        <v>40</v>
      </c>
      <c r="AC40" s="11" t="s">
        <v>95</v>
      </c>
      <c r="AD40" s="11" t="s">
        <v>42</v>
      </c>
      <c r="AE40" s="9" t="s">
        <v>137</v>
      </c>
    </row>
    <row r="41" spans="1:31" ht="21" customHeight="1" x14ac:dyDescent="0.3">
      <c r="A41" s="51">
        <v>46001</v>
      </c>
      <c r="B41" s="10" t="s">
        <v>44</v>
      </c>
      <c r="C41" s="24" t="s">
        <v>329</v>
      </c>
      <c r="D41" s="42" t="s">
        <v>351</v>
      </c>
      <c r="E41" s="13" t="s">
        <v>295</v>
      </c>
      <c r="F41" s="13" t="s">
        <v>296</v>
      </c>
      <c r="G41" s="13" t="s">
        <v>297</v>
      </c>
      <c r="H41" s="14" t="e">
        <f>IF(AND(#REF!&gt;0,I41&gt;0),#REF!,0)</f>
        <v>#REF!</v>
      </c>
      <c r="I41" s="14" t="e">
        <f>IF(AND(#REF!&gt;0.5,J41&gt;4),1,0)</f>
        <v>#REF!</v>
      </c>
      <c r="J41" s="14">
        <v>22</v>
      </c>
      <c r="K41" s="14" t="str">
        <f t="shared" si="28"/>
        <v xml:space="preserve"> </v>
      </c>
      <c r="L41" s="14" t="str">
        <f t="shared" si="29"/>
        <v xml:space="preserve"> </v>
      </c>
      <c r="M41" s="14" t="str">
        <f t="shared" si="30"/>
        <v xml:space="preserve"> </v>
      </c>
      <c r="N41" s="14" t="str">
        <f t="shared" si="31"/>
        <v xml:space="preserve"> </v>
      </c>
      <c r="O41" s="14" t="str">
        <f t="shared" si="32"/>
        <v xml:space="preserve"> </v>
      </c>
      <c r="P41" s="14" t="str">
        <f t="shared" si="33"/>
        <v xml:space="preserve"> </v>
      </c>
      <c r="Q41" s="14" t="str">
        <f t="shared" si="34"/>
        <v xml:space="preserve"> </v>
      </c>
      <c r="R41" s="14" t="str">
        <f t="shared" si="35"/>
        <v xml:space="preserve"> </v>
      </c>
      <c r="S41" s="14" t="str">
        <f t="shared" si="36"/>
        <v xml:space="preserve"> </v>
      </c>
      <c r="T41" s="14" t="str">
        <f t="shared" si="37"/>
        <v xml:space="preserve"> </v>
      </c>
      <c r="U41" s="14" t="e">
        <f t="shared" si="38"/>
        <v>#REF!</v>
      </c>
      <c r="V41" s="14" t="str">
        <f t="shared" si="39"/>
        <v xml:space="preserve"> </v>
      </c>
      <c r="W41" s="14" t="str">
        <f t="shared" si="40"/>
        <v xml:space="preserve"> </v>
      </c>
      <c r="X41" s="14"/>
      <c r="Y41" s="14" t="str">
        <f t="shared" si="41"/>
        <v/>
      </c>
      <c r="Z41" s="11" t="s">
        <v>72</v>
      </c>
      <c r="AA41" s="11" t="s">
        <v>290</v>
      </c>
      <c r="AB41" s="11" t="s">
        <v>40</v>
      </c>
      <c r="AC41" s="11" t="s">
        <v>95</v>
      </c>
      <c r="AD41" s="11" t="s">
        <v>109</v>
      </c>
      <c r="AE41" s="9" t="s">
        <v>43</v>
      </c>
    </row>
    <row r="42" spans="1:31" ht="21" customHeight="1" x14ac:dyDescent="0.3">
      <c r="A42" s="51">
        <v>46001</v>
      </c>
      <c r="B42" s="10" t="s">
        <v>44</v>
      </c>
      <c r="C42" s="24" t="s">
        <v>329</v>
      </c>
      <c r="D42" s="42" t="s">
        <v>351</v>
      </c>
      <c r="E42" s="13" t="s">
        <v>304</v>
      </c>
      <c r="F42" s="13" t="s">
        <v>305</v>
      </c>
      <c r="G42" s="13" t="s">
        <v>136</v>
      </c>
      <c r="H42" s="14" t="e">
        <f>IF(AND(#REF!&gt;0,I42&gt;0),#REF!,0)</f>
        <v>#REF!</v>
      </c>
      <c r="I42" s="14" t="e">
        <f>IF(AND(#REF!&gt;0.5,J42&gt;4),1,0)</f>
        <v>#REF!</v>
      </c>
      <c r="J42" s="14">
        <v>26</v>
      </c>
      <c r="K42" s="14" t="str">
        <f t="shared" si="28"/>
        <v xml:space="preserve"> </v>
      </c>
      <c r="L42" s="14" t="str">
        <f t="shared" si="29"/>
        <v xml:space="preserve"> </v>
      </c>
      <c r="M42" s="14" t="str">
        <f t="shared" si="30"/>
        <v xml:space="preserve"> </v>
      </c>
      <c r="N42" s="14" t="str">
        <f t="shared" si="31"/>
        <v xml:space="preserve"> </v>
      </c>
      <c r="O42" s="14" t="str">
        <f t="shared" si="32"/>
        <v xml:space="preserve"> </v>
      </c>
      <c r="P42" s="14" t="str">
        <f t="shared" si="33"/>
        <v xml:space="preserve"> </v>
      </c>
      <c r="Q42" s="14" t="str">
        <f t="shared" si="34"/>
        <v xml:space="preserve"> </v>
      </c>
      <c r="R42" s="14" t="str">
        <f t="shared" si="35"/>
        <v xml:space="preserve"> </v>
      </c>
      <c r="S42" s="14" t="str">
        <f t="shared" si="36"/>
        <v xml:space="preserve"> </v>
      </c>
      <c r="T42" s="14" t="str">
        <f t="shared" si="37"/>
        <v xml:space="preserve"> </v>
      </c>
      <c r="U42" s="14" t="e">
        <f t="shared" si="38"/>
        <v>#REF!</v>
      </c>
      <c r="V42" s="14" t="str">
        <f t="shared" si="39"/>
        <v xml:space="preserve"> </v>
      </c>
      <c r="W42" s="14" t="str">
        <f t="shared" si="40"/>
        <v xml:space="preserve"> </v>
      </c>
      <c r="X42" s="14"/>
      <c r="Y42" s="14" t="str">
        <f t="shared" si="41"/>
        <v/>
      </c>
      <c r="Z42" s="11" t="s">
        <v>72</v>
      </c>
      <c r="AA42" s="11" t="s">
        <v>290</v>
      </c>
      <c r="AB42" s="11" t="s">
        <v>40</v>
      </c>
      <c r="AC42" s="11" t="s">
        <v>95</v>
      </c>
      <c r="AD42" s="11" t="s">
        <v>122</v>
      </c>
      <c r="AE42" s="9" t="s">
        <v>43</v>
      </c>
    </row>
    <row r="43" spans="1:31" ht="21" customHeight="1" x14ac:dyDescent="0.3">
      <c r="A43" s="51">
        <v>46001</v>
      </c>
      <c r="B43" s="10" t="s">
        <v>44</v>
      </c>
      <c r="C43" s="24" t="s">
        <v>329</v>
      </c>
      <c r="D43" s="42" t="s">
        <v>349</v>
      </c>
      <c r="E43" s="13" t="s">
        <v>310</v>
      </c>
      <c r="F43" s="13" t="s">
        <v>92</v>
      </c>
      <c r="G43" s="13" t="s">
        <v>93</v>
      </c>
      <c r="H43" s="14" t="e">
        <f>IF(AND(#REF!&gt;0,I43&gt;0),#REF!,0)</f>
        <v>#REF!</v>
      </c>
      <c r="I43" s="14" t="e">
        <f>IF(AND(#REF!&gt;0.5,J43&gt;4),1,0)</f>
        <v>#REF!</v>
      </c>
      <c r="J43" s="19"/>
      <c r="K43" s="14" t="str">
        <f t="shared" si="28"/>
        <v xml:space="preserve"> </v>
      </c>
      <c r="L43" s="14" t="str">
        <f t="shared" si="29"/>
        <v xml:space="preserve"> </v>
      </c>
      <c r="M43" s="14" t="str">
        <f t="shared" si="30"/>
        <v xml:space="preserve"> </v>
      </c>
      <c r="N43" s="14" t="str">
        <f t="shared" si="31"/>
        <v xml:space="preserve"> </v>
      </c>
      <c r="O43" s="14" t="str">
        <f t="shared" si="32"/>
        <v xml:space="preserve"> </v>
      </c>
      <c r="P43" s="14" t="str">
        <f t="shared" si="33"/>
        <v xml:space="preserve"> </v>
      </c>
      <c r="Q43" s="14" t="str">
        <f t="shared" si="34"/>
        <v xml:space="preserve"> </v>
      </c>
      <c r="R43" s="14" t="str">
        <f t="shared" si="35"/>
        <v xml:space="preserve"> </v>
      </c>
      <c r="S43" s="14" t="str">
        <f t="shared" si="36"/>
        <v xml:space="preserve"> </v>
      </c>
      <c r="T43" s="14" t="str">
        <f t="shared" si="37"/>
        <v xml:space="preserve"> </v>
      </c>
      <c r="U43" s="14" t="str">
        <f t="shared" si="38"/>
        <v xml:space="preserve"> </v>
      </c>
      <c r="V43" s="14" t="str">
        <f t="shared" si="39"/>
        <v xml:space="preserve"> </v>
      </c>
      <c r="W43" s="14" t="str">
        <f t="shared" si="40"/>
        <v xml:space="preserve"> </v>
      </c>
      <c r="X43" s="14"/>
      <c r="Y43" s="14" t="str">
        <f t="shared" si="41"/>
        <v/>
      </c>
      <c r="Z43" s="11" t="s">
        <v>38</v>
      </c>
      <c r="AA43" s="11" t="s">
        <v>311</v>
      </c>
      <c r="AB43" s="11" t="s">
        <v>40</v>
      </c>
      <c r="AC43" s="11" t="s">
        <v>95</v>
      </c>
      <c r="AD43" s="11" t="s">
        <v>42</v>
      </c>
      <c r="AE43" s="9" t="s">
        <v>43</v>
      </c>
    </row>
    <row r="44" spans="1:31" ht="21" customHeight="1" x14ac:dyDescent="0.3">
      <c r="A44" s="51">
        <v>46001</v>
      </c>
      <c r="B44" s="10" t="s">
        <v>44</v>
      </c>
      <c r="C44" s="24" t="s">
        <v>329</v>
      </c>
      <c r="D44" s="42" t="s">
        <v>351</v>
      </c>
      <c r="E44" s="13" t="s">
        <v>316</v>
      </c>
      <c r="F44" s="13" t="s">
        <v>317</v>
      </c>
      <c r="G44" s="13" t="s">
        <v>160</v>
      </c>
      <c r="H44" s="14" t="e">
        <f>IF(AND(#REF!&gt;0,I44&gt;0),#REF!,0)</f>
        <v>#REF!</v>
      </c>
      <c r="I44" s="14" t="e">
        <f>IF(AND(#REF!&gt;0.5,J44&gt;4),1,0)</f>
        <v>#REF!</v>
      </c>
      <c r="J44" s="14">
        <v>7</v>
      </c>
      <c r="K44" s="14" t="str">
        <f t="shared" si="28"/>
        <v xml:space="preserve"> </v>
      </c>
      <c r="L44" s="14" t="str">
        <f t="shared" si="29"/>
        <v xml:space="preserve"> </v>
      </c>
      <c r="M44" s="14" t="str">
        <f t="shared" si="30"/>
        <v xml:space="preserve"> </v>
      </c>
      <c r="N44" s="14" t="str">
        <f t="shared" si="31"/>
        <v xml:space="preserve"> </v>
      </c>
      <c r="O44" s="14" t="str">
        <f t="shared" si="32"/>
        <v xml:space="preserve"> </v>
      </c>
      <c r="P44" s="14" t="str">
        <f t="shared" si="33"/>
        <v xml:space="preserve"> </v>
      </c>
      <c r="Q44" s="14" t="str">
        <f t="shared" si="34"/>
        <v xml:space="preserve"> </v>
      </c>
      <c r="R44" s="14" t="str">
        <f t="shared" si="35"/>
        <v xml:space="preserve"> </v>
      </c>
      <c r="S44" s="14" t="str">
        <f t="shared" si="36"/>
        <v xml:space="preserve"> </v>
      </c>
      <c r="T44" s="14" t="str">
        <f t="shared" si="37"/>
        <v xml:space="preserve"> </v>
      </c>
      <c r="U44" s="14" t="str">
        <f t="shared" si="38"/>
        <v xml:space="preserve"> </v>
      </c>
      <c r="V44" s="14" t="str">
        <f t="shared" si="39"/>
        <v xml:space="preserve"> </v>
      </c>
      <c r="W44" s="14" t="str">
        <f t="shared" si="40"/>
        <v xml:space="preserve"> </v>
      </c>
      <c r="X44" s="14"/>
      <c r="Y44" s="14" t="str">
        <f t="shared" si="41"/>
        <v/>
      </c>
      <c r="Z44" s="11" t="s">
        <v>72</v>
      </c>
      <c r="AA44" s="11" t="s">
        <v>311</v>
      </c>
      <c r="AB44" s="11" t="s">
        <v>40</v>
      </c>
      <c r="AC44" s="11" t="s">
        <v>95</v>
      </c>
      <c r="AD44" s="11" t="s">
        <v>109</v>
      </c>
      <c r="AE44" s="9" t="s">
        <v>43</v>
      </c>
    </row>
    <row r="45" spans="1:31" ht="21" customHeight="1" x14ac:dyDescent="0.3">
      <c r="A45" s="51">
        <v>46001</v>
      </c>
      <c r="B45" s="10" t="s">
        <v>44</v>
      </c>
      <c r="C45" s="24" t="s">
        <v>329</v>
      </c>
      <c r="D45" s="42" t="s">
        <v>351</v>
      </c>
      <c r="E45" s="13" t="s">
        <v>324</v>
      </c>
      <c r="F45" s="13" t="s">
        <v>325</v>
      </c>
      <c r="G45" s="13" t="s">
        <v>190</v>
      </c>
      <c r="H45" s="14" t="e">
        <f>IF(AND(#REF!&gt;0,I45&gt;0),#REF!,0)</f>
        <v>#REF!</v>
      </c>
      <c r="I45" s="14" t="e">
        <f>IF(AND(#REF!&gt;0.5,J45&gt;4),1,0)</f>
        <v>#REF!</v>
      </c>
      <c r="J45" s="14">
        <v>8</v>
      </c>
      <c r="K45" s="14" t="str">
        <f t="shared" si="28"/>
        <v xml:space="preserve"> </v>
      </c>
      <c r="L45" s="14" t="str">
        <f t="shared" si="29"/>
        <v xml:space="preserve"> </v>
      </c>
      <c r="M45" s="14" t="str">
        <f t="shared" si="30"/>
        <v xml:space="preserve"> </v>
      </c>
      <c r="N45" s="14" t="str">
        <f t="shared" si="31"/>
        <v xml:space="preserve"> </v>
      </c>
      <c r="O45" s="14" t="str">
        <f t="shared" si="32"/>
        <v xml:space="preserve"> </v>
      </c>
      <c r="P45" s="14" t="str">
        <f t="shared" si="33"/>
        <v xml:space="preserve"> </v>
      </c>
      <c r="Q45" s="14" t="str">
        <f t="shared" si="34"/>
        <v xml:space="preserve"> </v>
      </c>
      <c r="R45" s="14" t="str">
        <f t="shared" si="35"/>
        <v xml:space="preserve"> </v>
      </c>
      <c r="S45" s="14" t="str">
        <f t="shared" si="36"/>
        <v xml:space="preserve"> </v>
      </c>
      <c r="T45" s="14" t="str">
        <f t="shared" si="37"/>
        <v xml:space="preserve"> </v>
      </c>
      <c r="U45" s="14" t="str">
        <f t="shared" si="38"/>
        <v xml:space="preserve"> </v>
      </c>
      <c r="V45" s="14" t="str">
        <f t="shared" si="39"/>
        <v xml:space="preserve"> </v>
      </c>
      <c r="W45" s="14" t="str">
        <f t="shared" si="40"/>
        <v xml:space="preserve"> </v>
      </c>
      <c r="X45" s="14"/>
      <c r="Y45" s="14" t="str">
        <f t="shared" si="41"/>
        <v/>
      </c>
      <c r="Z45" s="11" t="s">
        <v>72</v>
      </c>
      <c r="AA45" s="11" t="s">
        <v>311</v>
      </c>
      <c r="AB45" s="11" t="s">
        <v>40</v>
      </c>
      <c r="AC45" s="11" t="s">
        <v>95</v>
      </c>
      <c r="AD45" s="11" t="s">
        <v>122</v>
      </c>
      <c r="AE45" s="9" t="s">
        <v>43</v>
      </c>
    </row>
    <row r="46" spans="1:31" ht="21" customHeight="1" x14ac:dyDescent="0.3">
      <c r="A46" s="51">
        <v>46002</v>
      </c>
      <c r="B46" s="20" t="s">
        <v>64</v>
      </c>
      <c r="C46" s="24" t="s">
        <v>329</v>
      </c>
      <c r="D46" s="42" t="s">
        <v>349</v>
      </c>
      <c r="E46" s="13" t="s">
        <v>96</v>
      </c>
      <c r="F46" s="13" t="s">
        <v>86</v>
      </c>
      <c r="G46" s="13" t="s">
        <v>97</v>
      </c>
      <c r="H46" s="14" t="e">
        <f>IF(AND(#REF!&gt;0,I46&gt;0),#REF!,0)</f>
        <v>#REF!</v>
      </c>
      <c r="I46" s="14" t="e">
        <f>IF(AND(#REF!&gt;0.5,J46&gt;4),1,0)</f>
        <v>#REF!</v>
      </c>
      <c r="J46" s="14">
        <v>22</v>
      </c>
      <c r="K46" s="14" t="str">
        <f t="shared" si="0"/>
        <v xml:space="preserve"> </v>
      </c>
      <c r="L46" s="14" t="str">
        <f t="shared" si="1"/>
        <v xml:space="preserve"> </v>
      </c>
      <c r="M46" s="14" t="str">
        <f t="shared" si="2"/>
        <v xml:space="preserve"> </v>
      </c>
      <c r="N46" s="14" t="str">
        <f t="shared" si="3"/>
        <v xml:space="preserve"> </v>
      </c>
      <c r="O46" s="14" t="str">
        <f t="shared" si="4"/>
        <v xml:space="preserve"> </v>
      </c>
      <c r="P46" s="14" t="str">
        <f t="shared" si="5"/>
        <v xml:space="preserve"> </v>
      </c>
      <c r="Q46" s="14" t="str">
        <f t="shared" si="6"/>
        <v xml:space="preserve"> </v>
      </c>
      <c r="R46" s="14" t="str">
        <f t="shared" si="7"/>
        <v xml:space="preserve"> </v>
      </c>
      <c r="S46" s="14" t="str">
        <f t="shared" si="8"/>
        <v xml:space="preserve"> </v>
      </c>
      <c r="T46" s="14" t="str">
        <f t="shared" si="9"/>
        <v xml:space="preserve"> </v>
      </c>
      <c r="U46" s="14" t="e">
        <f t="shared" si="10"/>
        <v>#REF!</v>
      </c>
      <c r="V46" s="14" t="str">
        <f t="shared" si="11"/>
        <v xml:space="preserve"> </v>
      </c>
      <c r="W46" s="14" t="str">
        <f t="shared" si="12"/>
        <v xml:space="preserve"> </v>
      </c>
      <c r="X46" s="14"/>
      <c r="Y46" s="14" t="str">
        <f t="shared" si="13"/>
        <v/>
      </c>
      <c r="Z46" s="11" t="s">
        <v>72</v>
      </c>
      <c r="AA46" s="11" t="s">
        <v>94</v>
      </c>
      <c r="AB46" s="11" t="s">
        <v>40</v>
      </c>
      <c r="AC46" s="11" t="s">
        <v>95</v>
      </c>
      <c r="AD46" s="11" t="s">
        <v>42</v>
      </c>
      <c r="AE46" s="9" t="s">
        <v>43</v>
      </c>
    </row>
    <row r="47" spans="1:31" ht="21" customHeight="1" x14ac:dyDescent="0.3">
      <c r="A47" s="51">
        <v>46002</v>
      </c>
      <c r="B47" s="20" t="s">
        <v>64</v>
      </c>
      <c r="C47" s="24" t="s">
        <v>329</v>
      </c>
      <c r="D47" s="42" t="s">
        <v>351</v>
      </c>
      <c r="E47" s="13" t="s">
        <v>110</v>
      </c>
      <c r="F47" s="13" t="s">
        <v>111</v>
      </c>
      <c r="G47" s="13" t="s">
        <v>63</v>
      </c>
      <c r="H47" s="14" t="e">
        <f>IF(AND(#REF!&gt;0,I47&gt;0),#REF!,0)</f>
        <v>#REF!</v>
      </c>
      <c r="I47" s="14" t="e">
        <f>IF(AND(#REF!&gt;0.5,J47&gt;4),1,0)</f>
        <v>#REF!</v>
      </c>
      <c r="J47" s="14">
        <v>20</v>
      </c>
      <c r="K47" s="14" t="str">
        <f t="shared" ref="K47:K85" si="42">IF((OR(AA47="KNEC",AA47="ATD",AA47="CAMS",AA47="ATD1",AA47="ATDA",AA47="ATD1", AA47="ACCA",AA47="CPA2", AA47="CAMS", AA47="CAMS1", AA47="CIFA", AA47="CPA", AA47="CPA1",AA47="CPS",AA47="CS",AA47="CPSPK",AA47="CAMS ")),I47," ")</f>
        <v xml:space="preserve"> </v>
      </c>
      <c r="L47" s="14" t="str">
        <f t="shared" ref="L47:L85" si="43">IF((OR(AA47="DBANK",AA47="DDMA",AA47="CBANK",AA47="DPROJ",AA47="CPROJ",AA47="CPM",AA47="CISSE",AA47="CFFE",AA47="DDMA",AA47="DCNSA",AA47="VCGD",AA47="VCEI",AA47="VCBCT")),I47," ")</f>
        <v xml:space="preserve"> </v>
      </c>
      <c r="M47" s="14" t="str">
        <f t="shared" ref="M47:M85" si="44">IF((OR(AA47="MCP",AA47="MELM",AA47="MCD")),I47," ")</f>
        <v xml:space="preserve"> </v>
      </c>
      <c r="N47" s="14" t="str">
        <f t="shared" ref="N47:N85" si="45">IF((OR(AA47="CBIT",AA47="CIT",AA47="DBIT",AA47="DIT")),I47," ")</f>
        <v xml:space="preserve"> </v>
      </c>
      <c r="O47" s="14" t="str">
        <f t="shared" ref="O47:O85" si="46">IF((OR(AA47="CCP",AA47="CECE",AA47="CTFT",AA47="CFT",AA47="DCP",AA47="DECE",AA47="DFT",AA47="DJM")),I47," ")</f>
        <v xml:space="preserve"> </v>
      </c>
      <c r="P47" s="14" t="str">
        <f t="shared" ref="P47:P85" si="47">IF((OR(AA47="CBM",AA47="DBM",AA47="DPL",AA47="CPL")),I47," ")</f>
        <v xml:space="preserve"> </v>
      </c>
      <c r="Q47" s="14" t="str">
        <f t="shared" ref="Q47:Q85" si="48">IF((OR(AA47="BAC",AA47="BAG",AA47="BBIT",AA47="BCT",AA47="BISF",AA47="BIT",AA47="BSD")),I47," ")</f>
        <v xml:space="preserve"> </v>
      </c>
      <c r="R47" s="14" t="str">
        <f t="shared" ref="R47:R85" si="49">IF((OR(AA47="BCOM",AA47="BPL",AA47="BPM",AA47="BSC AS",AA47="BSC E&amp;S", AA47="IBM")),I47," ")</f>
        <v xml:space="preserve"> </v>
      </c>
      <c r="S47" s="14" t="str">
        <f t="shared" ref="S47:S85" si="50">IF((OR(AA47="PHD FIN",AA47="PHD MKT",AA47="PHD STR")),I47," ")</f>
        <v xml:space="preserve"> </v>
      </c>
      <c r="T47" s="14" t="str">
        <f t="shared" ref="T47:T85" si="51">IF((OR(AA47="B.Ed(Arts)",AA47="BAFT",AA47="BAFT(FT)",AA47="BAFT(PA)",AA47="BCJ",AA47="BAPA",AA47="BCP",AA47="BECE", AA47="BJDM",AA47="ECO",AA47="BEBS",AA47="BFPA")),I47," ")</f>
        <v xml:space="preserve"> </v>
      </c>
      <c r="U47" s="14" t="e">
        <f t="shared" ref="U47:U85" si="52">IF((OR(AA47="MSC COMM",AA47="MBA CM",AA47="MBA HRM",AA47="MBA MARKETING",AA47="MBA PROC",AA47="MSC D_FIN",AA47="MSC FIN_ACC",AA47="MSC FIN_ECON", AA47="MSC FIN_INV",AA47="MSC KM", AA47="MSC COMM",AA47="MBA HRM",AA47="MSC DF",AA47="MBA MKT", AA47="MBA PSM", AA47="MSC FA", AA47="MSC KMI")),I47," ")</f>
        <v>#REF!</v>
      </c>
      <c r="V47" s="14" t="str">
        <f t="shared" ref="V47:V85" si="53">IF((OR(AA47="MDA",AA47="MISM",AA47="MDC",AA47="MDA/MISM",AA47="MISM/MDA",AA47="MISM/MDC",AA47="MISM/MDC/MDA")),I47," ")</f>
        <v xml:space="preserve"> </v>
      </c>
      <c r="W47" s="14" t="str">
        <f t="shared" ref="W47:W85" si="54">IF((OR(AA47="PHD in IS")),I47," ")</f>
        <v xml:space="preserve"> </v>
      </c>
      <c r="X47" s="14"/>
      <c r="Y47" s="14" t="str">
        <f t="shared" ref="Y47:Y85" si="55">IF(AA47="PGDE",I47,"")</f>
        <v/>
      </c>
      <c r="Z47" s="11" t="s">
        <v>53</v>
      </c>
      <c r="AA47" s="11" t="s">
        <v>94</v>
      </c>
      <c r="AB47" s="11" t="s">
        <v>40</v>
      </c>
      <c r="AC47" s="11" t="s">
        <v>95</v>
      </c>
      <c r="AD47" s="11" t="s">
        <v>109</v>
      </c>
      <c r="AE47" s="9" t="s">
        <v>43</v>
      </c>
    </row>
    <row r="48" spans="1:31" ht="21" customHeight="1" x14ac:dyDescent="0.3">
      <c r="A48" s="51">
        <v>46002</v>
      </c>
      <c r="B48" s="20" t="s">
        <v>64</v>
      </c>
      <c r="C48" s="24" t="s">
        <v>329</v>
      </c>
      <c r="D48" s="42" t="s">
        <v>349</v>
      </c>
      <c r="E48" s="13" t="s">
        <v>123</v>
      </c>
      <c r="F48" s="13" t="s">
        <v>124</v>
      </c>
      <c r="G48" s="13" t="s">
        <v>125</v>
      </c>
      <c r="H48" s="14" t="e">
        <f>IF(AND(#REF!&gt;0,I48&gt;0),#REF!,0)</f>
        <v>#REF!</v>
      </c>
      <c r="I48" s="14" t="e">
        <f>IF(AND(#REF!&gt;0.5,J48&gt;4),1,0)</f>
        <v>#REF!</v>
      </c>
      <c r="J48" s="14">
        <v>71</v>
      </c>
      <c r="K48" s="14" t="str">
        <f t="shared" si="42"/>
        <v xml:space="preserve"> </v>
      </c>
      <c r="L48" s="14" t="str">
        <f t="shared" si="43"/>
        <v xml:space="preserve"> </v>
      </c>
      <c r="M48" s="14" t="str">
        <f t="shared" si="44"/>
        <v xml:space="preserve"> </v>
      </c>
      <c r="N48" s="14" t="str">
        <f t="shared" si="45"/>
        <v xml:space="preserve"> </v>
      </c>
      <c r="O48" s="14" t="str">
        <f t="shared" si="46"/>
        <v xml:space="preserve"> </v>
      </c>
      <c r="P48" s="14" t="str">
        <f t="shared" si="47"/>
        <v xml:space="preserve"> </v>
      </c>
      <c r="Q48" s="14" t="str">
        <f t="shared" si="48"/>
        <v xml:space="preserve"> </v>
      </c>
      <c r="R48" s="14" t="str">
        <f t="shared" si="49"/>
        <v xml:space="preserve"> </v>
      </c>
      <c r="S48" s="14" t="str">
        <f t="shared" si="50"/>
        <v xml:space="preserve"> </v>
      </c>
      <c r="T48" s="14" t="str">
        <f t="shared" si="51"/>
        <v xml:space="preserve"> </v>
      </c>
      <c r="U48" s="14" t="e">
        <f t="shared" si="52"/>
        <v>#REF!</v>
      </c>
      <c r="V48" s="14" t="str">
        <f t="shared" si="53"/>
        <v xml:space="preserve"> </v>
      </c>
      <c r="W48" s="14" t="str">
        <f t="shared" si="54"/>
        <v xml:space="preserve"> </v>
      </c>
      <c r="X48" s="14"/>
      <c r="Y48" s="14" t="str">
        <f t="shared" si="55"/>
        <v/>
      </c>
      <c r="Z48" s="11" t="s">
        <v>72</v>
      </c>
      <c r="AA48" s="11" t="s">
        <v>94</v>
      </c>
      <c r="AB48" s="11" t="s">
        <v>40</v>
      </c>
      <c r="AC48" s="11" t="s">
        <v>95</v>
      </c>
      <c r="AD48" s="11" t="s">
        <v>122</v>
      </c>
      <c r="AE48" s="9" t="s">
        <v>43</v>
      </c>
    </row>
    <row r="49" spans="1:31" ht="21" customHeight="1" x14ac:dyDescent="0.3">
      <c r="A49" s="51">
        <v>46002</v>
      </c>
      <c r="B49" s="20" t="s">
        <v>64</v>
      </c>
      <c r="C49" s="24" t="s">
        <v>329</v>
      </c>
      <c r="D49" s="42" t="s">
        <v>349</v>
      </c>
      <c r="E49" s="13" t="s">
        <v>96</v>
      </c>
      <c r="F49" s="13" t="s">
        <v>86</v>
      </c>
      <c r="G49" s="13" t="s">
        <v>97</v>
      </c>
      <c r="H49" s="14" t="e">
        <f>IF(AND(#REF!&gt;0,I49&gt;0),#REF!,0)</f>
        <v>#REF!</v>
      </c>
      <c r="I49" s="14" t="e">
        <f>IF(AND(#REF!&gt;0.5,J49&gt;4),1,0)</f>
        <v>#REF!</v>
      </c>
      <c r="J49" s="19"/>
      <c r="K49" s="14" t="str">
        <f t="shared" si="42"/>
        <v xml:space="preserve"> </v>
      </c>
      <c r="L49" s="14" t="str">
        <f t="shared" si="43"/>
        <v xml:space="preserve"> </v>
      </c>
      <c r="M49" s="14" t="str">
        <f t="shared" si="44"/>
        <v xml:space="preserve"> </v>
      </c>
      <c r="N49" s="14" t="str">
        <f t="shared" si="45"/>
        <v xml:space="preserve"> </v>
      </c>
      <c r="O49" s="14" t="str">
        <f t="shared" si="46"/>
        <v xml:space="preserve"> </v>
      </c>
      <c r="P49" s="14" t="str">
        <f t="shared" si="47"/>
        <v xml:space="preserve"> </v>
      </c>
      <c r="Q49" s="14" t="str">
        <f t="shared" si="48"/>
        <v xml:space="preserve"> </v>
      </c>
      <c r="R49" s="14" t="str">
        <f t="shared" si="49"/>
        <v xml:space="preserve"> </v>
      </c>
      <c r="S49" s="14" t="str">
        <f t="shared" si="50"/>
        <v xml:space="preserve"> </v>
      </c>
      <c r="T49" s="14" t="str">
        <f t="shared" si="51"/>
        <v xml:space="preserve"> </v>
      </c>
      <c r="U49" s="14" t="e">
        <f t="shared" si="52"/>
        <v>#REF!</v>
      </c>
      <c r="V49" s="14" t="str">
        <f t="shared" si="53"/>
        <v xml:space="preserve"> </v>
      </c>
      <c r="W49" s="14" t="str">
        <f t="shared" si="54"/>
        <v xml:space="preserve"> </v>
      </c>
      <c r="X49" s="14"/>
      <c r="Y49" s="14" t="str">
        <f t="shared" si="55"/>
        <v/>
      </c>
      <c r="Z49" s="11" t="s">
        <v>72</v>
      </c>
      <c r="AA49" s="24" t="s">
        <v>135</v>
      </c>
      <c r="AB49" s="11" t="s">
        <v>40</v>
      </c>
      <c r="AC49" s="11" t="s">
        <v>95</v>
      </c>
      <c r="AD49" s="11" t="s">
        <v>42</v>
      </c>
      <c r="AE49" s="9" t="s">
        <v>43</v>
      </c>
    </row>
    <row r="50" spans="1:31" ht="21" customHeight="1" x14ac:dyDescent="0.3">
      <c r="A50" s="51">
        <v>46002</v>
      </c>
      <c r="B50" s="20" t="s">
        <v>64</v>
      </c>
      <c r="C50" s="24" t="s">
        <v>329</v>
      </c>
      <c r="D50" s="42" t="s">
        <v>349</v>
      </c>
      <c r="E50" s="13" t="s">
        <v>141</v>
      </c>
      <c r="F50" s="13" t="s">
        <v>142</v>
      </c>
      <c r="G50" s="13" t="s">
        <v>143</v>
      </c>
      <c r="H50" s="14" t="e">
        <f>IF(AND(#REF!&gt;0,I50&gt;0),#REF!,0)</f>
        <v>#REF!</v>
      </c>
      <c r="I50" s="14" t="e">
        <f>IF(AND(#REF!&gt;0.5,J50&gt;4),1,0)</f>
        <v>#REF!</v>
      </c>
      <c r="J50" s="14">
        <v>22</v>
      </c>
      <c r="K50" s="14" t="str">
        <f t="shared" si="42"/>
        <v xml:space="preserve"> </v>
      </c>
      <c r="L50" s="14" t="str">
        <f t="shared" si="43"/>
        <v xml:space="preserve"> </v>
      </c>
      <c r="M50" s="14" t="str">
        <f t="shared" si="44"/>
        <v xml:space="preserve"> </v>
      </c>
      <c r="N50" s="14" t="str">
        <f t="shared" si="45"/>
        <v xml:space="preserve"> </v>
      </c>
      <c r="O50" s="14" t="str">
        <f t="shared" si="46"/>
        <v xml:space="preserve"> </v>
      </c>
      <c r="P50" s="14" t="str">
        <f t="shared" si="47"/>
        <v xml:space="preserve"> </v>
      </c>
      <c r="Q50" s="14" t="str">
        <f t="shared" si="48"/>
        <v xml:space="preserve"> </v>
      </c>
      <c r="R50" s="14" t="str">
        <f t="shared" si="49"/>
        <v xml:space="preserve"> </v>
      </c>
      <c r="S50" s="14" t="str">
        <f t="shared" si="50"/>
        <v xml:space="preserve"> </v>
      </c>
      <c r="T50" s="14" t="str">
        <f t="shared" si="51"/>
        <v xml:space="preserve"> </v>
      </c>
      <c r="U50" s="14" t="e">
        <f t="shared" si="52"/>
        <v>#REF!</v>
      </c>
      <c r="V50" s="14" t="str">
        <f t="shared" si="53"/>
        <v xml:space="preserve"> </v>
      </c>
      <c r="W50" s="14" t="str">
        <f t="shared" si="54"/>
        <v xml:space="preserve"> </v>
      </c>
      <c r="X50" s="14"/>
      <c r="Y50" s="14" t="str">
        <f t="shared" si="55"/>
        <v/>
      </c>
      <c r="Z50" s="11" t="s">
        <v>72</v>
      </c>
      <c r="AA50" s="24" t="s">
        <v>135</v>
      </c>
      <c r="AB50" s="11" t="s">
        <v>40</v>
      </c>
      <c r="AC50" s="11" t="s">
        <v>95</v>
      </c>
      <c r="AD50" s="11" t="s">
        <v>109</v>
      </c>
      <c r="AE50" s="9" t="s">
        <v>43</v>
      </c>
    </row>
    <row r="51" spans="1:31" ht="21" customHeight="1" x14ac:dyDescent="0.3">
      <c r="A51" s="51">
        <v>46002</v>
      </c>
      <c r="B51" s="20" t="s">
        <v>64</v>
      </c>
      <c r="C51" s="24" t="s">
        <v>329</v>
      </c>
      <c r="D51" s="42" t="s">
        <v>349</v>
      </c>
      <c r="E51" s="13" t="s">
        <v>154</v>
      </c>
      <c r="F51" s="13" t="s">
        <v>155</v>
      </c>
      <c r="G51" s="13" t="s">
        <v>156</v>
      </c>
      <c r="H51" s="14" t="e">
        <f>IF(AND(#REF!&gt;0,I51&gt;0),#REF!,0)</f>
        <v>#REF!</v>
      </c>
      <c r="I51" s="14" t="e">
        <f>IF(AND(#REF!&gt;0.5,J51&gt;4),1,0)</f>
        <v>#REF!</v>
      </c>
      <c r="J51" s="14">
        <v>22</v>
      </c>
      <c r="K51" s="14" t="str">
        <f t="shared" si="42"/>
        <v xml:space="preserve"> </v>
      </c>
      <c r="L51" s="14" t="str">
        <f t="shared" si="43"/>
        <v xml:space="preserve"> </v>
      </c>
      <c r="M51" s="14" t="str">
        <f t="shared" si="44"/>
        <v xml:space="preserve"> </v>
      </c>
      <c r="N51" s="14" t="str">
        <f t="shared" si="45"/>
        <v xml:space="preserve"> </v>
      </c>
      <c r="O51" s="14" t="str">
        <f t="shared" si="46"/>
        <v xml:space="preserve"> </v>
      </c>
      <c r="P51" s="14" t="str">
        <f t="shared" si="47"/>
        <v xml:space="preserve"> </v>
      </c>
      <c r="Q51" s="14" t="str">
        <f t="shared" si="48"/>
        <v xml:space="preserve"> </v>
      </c>
      <c r="R51" s="14" t="str">
        <f t="shared" si="49"/>
        <v xml:space="preserve"> </v>
      </c>
      <c r="S51" s="14" t="str">
        <f t="shared" si="50"/>
        <v xml:space="preserve"> </v>
      </c>
      <c r="T51" s="14" t="str">
        <f t="shared" si="51"/>
        <v xml:space="preserve"> </v>
      </c>
      <c r="U51" s="14" t="e">
        <f t="shared" si="52"/>
        <v>#REF!</v>
      </c>
      <c r="V51" s="14" t="str">
        <f t="shared" si="53"/>
        <v xml:space="preserve"> </v>
      </c>
      <c r="W51" s="14" t="str">
        <f t="shared" si="54"/>
        <v xml:space="preserve"> </v>
      </c>
      <c r="X51" s="14"/>
      <c r="Y51" s="14" t="str">
        <f t="shared" si="55"/>
        <v/>
      </c>
      <c r="Z51" s="11" t="s">
        <v>72</v>
      </c>
      <c r="AA51" s="24" t="s">
        <v>135</v>
      </c>
      <c r="AB51" s="11" t="s">
        <v>40</v>
      </c>
      <c r="AC51" s="11" t="s">
        <v>95</v>
      </c>
      <c r="AD51" s="11" t="s">
        <v>122</v>
      </c>
      <c r="AE51" s="9" t="s">
        <v>43</v>
      </c>
    </row>
    <row r="52" spans="1:31" ht="21" customHeight="1" x14ac:dyDescent="0.3">
      <c r="A52" s="51">
        <v>46002</v>
      </c>
      <c r="B52" s="20" t="s">
        <v>64</v>
      </c>
      <c r="C52" s="24" t="s">
        <v>329</v>
      </c>
      <c r="D52" s="42" t="s">
        <v>349</v>
      </c>
      <c r="E52" s="13" t="s">
        <v>96</v>
      </c>
      <c r="F52" s="13" t="s">
        <v>86</v>
      </c>
      <c r="G52" s="13" t="s">
        <v>97</v>
      </c>
      <c r="H52" s="14" t="e">
        <f>IF(AND(#REF!&gt;0,I52&gt;0),#REF!,0)</f>
        <v>#REF!</v>
      </c>
      <c r="I52" s="14" t="e">
        <f>IF(AND(#REF!&gt;0.5,J52&gt;4),1,0)</f>
        <v>#REF!</v>
      </c>
      <c r="J52" s="19"/>
      <c r="K52" s="14" t="str">
        <f t="shared" si="42"/>
        <v xml:space="preserve"> </v>
      </c>
      <c r="L52" s="14" t="str">
        <f t="shared" si="43"/>
        <v xml:space="preserve"> </v>
      </c>
      <c r="M52" s="14" t="str">
        <f t="shared" si="44"/>
        <v xml:space="preserve"> </v>
      </c>
      <c r="N52" s="14" t="str">
        <f t="shared" si="45"/>
        <v xml:space="preserve"> </v>
      </c>
      <c r="O52" s="14" t="str">
        <f t="shared" si="46"/>
        <v xml:space="preserve"> </v>
      </c>
      <c r="P52" s="14" t="str">
        <f t="shared" si="47"/>
        <v xml:space="preserve"> </v>
      </c>
      <c r="Q52" s="14" t="str">
        <f t="shared" si="48"/>
        <v xml:space="preserve"> </v>
      </c>
      <c r="R52" s="14" t="str">
        <f t="shared" si="49"/>
        <v xml:space="preserve"> </v>
      </c>
      <c r="S52" s="14" t="str">
        <f t="shared" si="50"/>
        <v xml:space="preserve"> </v>
      </c>
      <c r="T52" s="14" t="str">
        <f t="shared" si="51"/>
        <v xml:space="preserve"> </v>
      </c>
      <c r="U52" s="14" t="e">
        <f t="shared" si="52"/>
        <v>#REF!</v>
      </c>
      <c r="V52" s="14" t="str">
        <f t="shared" si="53"/>
        <v xml:space="preserve"> </v>
      </c>
      <c r="W52" s="14" t="str">
        <f t="shared" si="54"/>
        <v xml:space="preserve"> </v>
      </c>
      <c r="X52" s="14"/>
      <c r="Y52" s="14" t="str">
        <f t="shared" si="55"/>
        <v/>
      </c>
      <c r="Z52" s="11" t="s">
        <v>72</v>
      </c>
      <c r="AA52" s="24" t="s">
        <v>163</v>
      </c>
      <c r="AB52" s="11" t="s">
        <v>40</v>
      </c>
      <c r="AC52" s="11" t="s">
        <v>95</v>
      </c>
      <c r="AD52" s="11" t="s">
        <v>42</v>
      </c>
      <c r="AE52" s="9" t="s">
        <v>43</v>
      </c>
    </row>
    <row r="53" spans="1:31" ht="21" customHeight="1" x14ac:dyDescent="0.3">
      <c r="A53" s="51">
        <v>46002</v>
      </c>
      <c r="B53" s="20" t="s">
        <v>64</v>
      </c>
      <c r="C53" s="24" t="s">
        <v>329</v>
      </c>
      <c r="D53" s="42" t="s">
        <v>349</v>
      </c>
      <c r="E53" s="13" t="s">
        <v>164</v>
      </c>
      <c r="F53" s="13" t="s">
        <v>165</v>
      </c>
      <c r="G53" s="13" t="s">
        <v>82</v>
      </c>
      <c r="H53" s="14" t="e">
        <f>IF(AND(#REF!&gt;0,I53&gt;0),#REF!,0)</f>
        <v>#REF!</v>
      </c>
      <c r="I53" s="14" t="e">
        <f>IF(AND(#REF!&gt;0.5,J53&gt;4),1,0)</f>
        <v>#REF!</v>
      </c>
      <c r="J53" s="14">
        <v>22</v>
      </c>
      <c r="K53" s="14" t="str">
        <f t="shared" si="42"/>
        <v xml:space="preserve"> </v>
      </c>
      <c r="L53" s="14" t="str">
        <f t="shared" si="43"/>
        <v xml:space="preserve"> </v>
      </c>
      <c r="M53" s="14" t="str">
        <f t="shared" si="44"/>
        <v xml:space="preserve"> </v>
      </c>
      <c r="N53" s="14" t="str">
        <f t="shared" si="45"/>
        <v xml:space="preserve"> </v>
      </c>
      <c r="O53" s="14" t="str">
        <f t="shared" si="46"/>
        <v xml:space="preserve"> </v>
      </c>
      <c r="P53" s="14" t="str">
        <f t="shared" si="47"/>
        <v xml:space="preserve"> </v>
      </c>
      <c r="Q53" s="14" t="str">
        <f t="shared" si="48"/>
        <v xml:space="preserve"> </v>
      </c>
      <c r="R53" s="14" t="str">
        <f t="shared" si="49"/>
        <v xml:space="preserve"> </v>
      </c>
      <c r="S53" s="14" t="str">
        <f t="shared" si="50"/>
        <v xml:space="preserve"> </v>
      </c>
      <c r="T53" s="14" t="str">
        <f t="shared" si="51"/>
        <v xml:space="preserve"> </v>
      </c>
      <c r="U53" s="14" t="e">
        <f t="shared" si="52"/>
        <v>#REF!</v>
      </c>
      <c r="V53" s="14" t="str">
        <f t="shared" si="53"/>
        <v xml:space="preserve"> </v>
      </c>
      <c r="W53" s="14" t="str">
        <f t="shared" si="54"/>
        <v xml:space="preserve"> </v>
      </c>
      <c r="X53" s="14"/>
      <c r="Y53" s="14" t="str">
        <f t="shared" si="55"/>
        <v/>
      </c>
      <c r="Z53" s="11" t="s">
        <v>72</v>
      </c>
      <c r="AA53" s="24" t="s">
        <v>163</v>
      </c>
      <c r="AB53" s="11" t="s">
        <v>40</v>
      </c>
      <c r="AC53" s="11" t="s">
        <v>95</v>
      </c>
      <c r="AD53" s="11" t="s">
        <v>109</v>
      </c>
      <c r="AE53" s="9" t="s">
        <v>43</v>
      </c>
    </row>
    <row r="54" spans="1:31" ht="21" customHeight="1" x14ac:dyDescent="0.3">
      <c r="A54" s="51">
        <v>46002</v>
      </c>
      <c r="B54" s="20" t="s">
        <v>64</v>
      </c>
      <c r="C54" s="24" t="s">
        <v>329</v>
      </c>
      <c r="D54" s="42" t="s">
        <v>349</v>
      </c>
      <c r="E54" s="13" t="s">
        <v>176</v>
      </c>
      <c r="F54" s="13" t="s">
        <v>177</v>
      </c>
      <c r="G54" s="13" t="s">
        <v>173</v>
      </c>
      <c r="H54" s="14" t="e">
        <f>IF(AND(#REF!&gt;0,I54&gt;0),#REF!,0)</f>
        <v>#REF!</v>
      </c>
      <c r="I54" s="14" t="e">
        <f>IF(AND(#REF!&gt;0.5,J54&gt;4),1,0)</f>
        <v>#REF!</v>
      </c>
      <c r="J54" s="14">
        <v>22</v>
      </c>
      <c r="K54" s="14" t="str">
        <f t="shared" si="42"/>
        <v xml:space="preserve"> </v>
      </c>
      <c r="L54" s="14" t="str">
        <f t="shared" si="43"/>
        <v xml:space="preserve"> </v>
      </c>
      <c r="M54" s="14" t="str">
        <f t="shared" si="44"/>
        <v xml:space="preserve"> </v>
      </c>
      <c r="N54" s="14" t="str">
        <f t="shared" si="45"/>
        <v xml:space="preserve"> </v>
      </c>
      <c r="O54" s="14" t="str">
        <f t="shared" si="46"/>
        <v xml:space="preserve"> </v>
      </c>
      <c r="P54" s="14" t="str">
        <f t="shared" si="47"/>
        <v xml:space="preserve"> </v>
      </c>
      <c r="Q54" s="14" t="str">
        <f t="shared" si="48"/>
        <v xml:space="preserve"> </v>
      </c>
      <c r="R54" s="14" t="str">
        <f t="shared" si="49"/>
        <v xml:space="preserve"> </v>
      </c>
      <c r="S54" s="14" t="str">
        <f t="shared" si="50"/>
        <v xml:space="preserve"> </v>
      </c>
      <c r="T54" s="14" t="str">
        <f t="shared" si="51"/>
        <v xml:space="preserve"> </v>
      </c>
      <c r="U54" s="14" t="e">
        <f t="shared" si="52"/>
        <v>#REF!</v>
      </c>
      <c r="V54" s="14" t="str">
        <f t="shared" si="53"/>
        <v xml:space="preserve"> </v>
      </c>
      <c r="W54" s="14" t="str">
        <f t="shared" si="54"/>
        <v xml:space="preserve"> </v>
      </c>
      <c r="X54" s="14"/>
      <c r="Y54" s="14" t="str">
        <f t="shared" si="55"/>
        <v/>
      </c>
      <c r="Z54" s="11" t="s">
        <v>72</v>
      </c>
      <c r="AA54" s="24" t="s">
        <v>163</v>
      </c>
      <c r="AB54" s="11" t="s">
        <v>40</v>
      </c>
      <c r="AC54" s="11" t="s">
        <v>95</v>
      </c>
      <c r="AD54" s="11" t="s">
        <v>122</v>
      </c>
      <c r="AE54" s="9" t="s">
        <v>43</v>
      </c>
    </row>
    <row r="55" spans="1:31" ht="21" customHeight="1" x14ac:dyDescent="0.3">
      <c r="A55" s="51">
        <v>46002</v>
      </c>
      <c r="B55" s="20" t="s">
        <v>64</v>
      </c>
      <c r="C55" s="24" t="s">
        <v>329</v>
      </c>
      <c r="D55" s="42" t="s">
        <v>349</v>
      </c>
      <c r="E55" s="13" t="s">
        <v>96</v>
      </c>
      <c r="F55" s="13" t="s">
        <v>86</v>
      </c>
      <c r="G55" s="13" t="s">
        <v>97</v>
      </c>
      <c r="H55" s="14" t="e">
        <f>IF(AND(#REF!&gt;0,I55&gt;0),#REF!,0)</f>
        <v>#REF!</v>
      </c>
      <c r="I55" s="14" t="e">
        <f>IF(AND(#REF!&gt;0.5,J55&gt;4),1,0)</f>
        <v>#REF!</v>
      </c>
      <c r="J55" s="19"/>
      <c r="K55" s="14" t="str">
        <f t="shared" si="42"/>
        <v xml:space="preserve"> </v>
      </c>
      <c r="L55" s="14" t="str">
        <f t="shared" si="43"/>
        <v xml:space="preserve"> </v>
      </c>
      <c r="M55" s="14" t="str">
        <f t="shared" si="44"/>
        <v xml:space="preserve"> </v>
      </c>
      <c r="N55" s="14" t="str">
        <f t="shared" si="45"/>
        <v xml:space="preserve"> </v>
      </c>
      <c r="O55" s="14" t="str">
        <f t="shared" si="46"/>
        <v xml:space="preserve"> </v>
      </c>
      <c r="P55" s="14" t="str">
        <f t="shared" si="47"/>
        <v xml:space="preserve"> </v>
      </c>
      <c r="Q55" s="14" t="str">
        <f t="shared" si="48"/>
        <v xml:space="preserve"> </v>
      </c>
      <c r="R55" s="14" t="str">
        <f t="shared" si="49"/>
        <v xml:space="preserve"> </v>
      </c>
      <c r="S55" s="14" t="str">
        <f t="shared" si="50"/>
        <v xml:space="preserve"> </v>
      </c>
      <c r="T55" s="14" t="str">
        <f t="shared" si="51"/>
        <v xml:space="preserve"> </v>
      </c>
      <c r="U55" s="14" t="e">
        <f t="shared" si="52"/>
        <v>#REF!</v>
      </c>
      <c r="V55" s="14" t="str">
        <f t="shared" si="53"/>
        <v xml:space="preserve"> </v>
      </c>
      <c r="W55" s="14" t="str">
        <f t="shared" si="54"/>
        <v xml:space="preserve"> </v>
      </c>
      <c r="X55" s="14"/>
      <c r="Y55" s="14" t="str">
        <f t="shared" si="55"/>
        <v/>
      </c>
      <c r="Z55" s="11" t="s">
        <v>72</v>
      </c>
      <c r="AA55" s="24" t="s">
        <v>182</v>
      </c>
      <c r="AB55" s="11" t="s">
        <v>40</v>
      </c>
      <c r="AC55" s="11" t="s">
        <v>95</v>
      </c>
      <c r="AD55" s="11" t="s">
        <v>42</v>
      </c>
      <c r="AE55" s="9" t="s">
        <v>43</v>
      </c>
    </row>
    <row r="56" spans="1:31" ht="21" customHeight="1" x14ac:dyDescent="0.3">
      <c r="A56" s="51">
        <v>46002</v>
      </c>
      <c r="B56" s="20" t="s">
        <v>64</v>
      </c>
      <c r="C56" s="24" t="s">
        <v>329</v>
      </c>
      <c r="D56" s="42" t="s">
        <v>349</v>
      </c>
      <c r="E56" s="13" t="s">
        <v>185</v>
      </c>
      <c r="F56" s="13" t="s">
        <v>186</v>
      </c>
      <c r="G56" s="13" t="s">
        <v>187</v>
      </c>
      <c r="H56" s="14" t="e">
        <f>IF(AND(#REF!&gt;0,I56&gt;0),#REF!,0)</f>
        <v>#REF!</v>
      </c>
      <c r="I56" s="14" t="e">
        <f>IF(AND(#REF!&gt;0.5,J56&gt;4),1,0)</f>
        <v>#REF!</v>
      </c>
      <c r="J56" s="14">
        <v>22</v>
      </c>
      <c r="K56" s="14" t="str">
        <f t="shared" si="42"/>
        <v xml:space="preserve"> </v>
      </c>
      <c r="L56" s="14" t="str">
        <f t="shared" si="43"/>
        <v xml:space="preserve"> </v>
      </c>
      <c r="M56" s="14" t="str">
        <f t="shared" si="44"/>
        <v xml:space="preserve"> </v>
      </c>
      <c r="N56" s="14" t="str">
        <f t="shared" si="45"/>
        <v xml:space="preserve"> </v>
      </c>
      <c r="O56" s="14" t="str">
        <f t="shared" si="46"/>
        <v xml:space="preserve"> </v>
      </c>
      <c r="P56" s="14" t="str">
        <f t="shared" si="47"/>
        <v xml:space="preserve"> </v>
      </c>
      <c r="Q56" s="14" t="str">
        <f t="shared" si="48"/>
        <v xml:space="preserve"> </v>
      </c>
      <c r="R56" s="14" t="str">
        <f t="shared" si="49"/>
        <v xml:space="preserve"> </v>
      </c>
      <c r="S56" s="14" t="str">
        <f t="shared" si="50"/>
        <v xml:space="preserve"> </v>
      </c>
      <c r="T56" s="14" t="str">
        <f t="shared" si="51"/>
        <v xml:space="preserve"> </v>
      </c>
      <c r="U56" s="14" t="e">
        <f t="shared" si="52"/>
        <v>#REF!</v>
      </c>
      <c r="V56" s="14" t="str">
        <f t="shared" si="53"/>
        <v xml:space="preserve"> </v>
      </c>
      <c r="W56" s="14" t="str">
        <f t="shared" si="54"/>
        <v xml:space="preserve"> </v>
      </c>
      <c r="X56" s="14"/>
      <c r="Y56" s="14" t="str">
        <f t="shared" si="55"/>
        <v/>
      </c>
      <c r="Z56" s="11" t="s">
        <v>72</v>
      </c>
      <c r="AA56" s="11" t="s">
        <v>182</v>
      </c>
      <c r="AB56" s="11" t="s">
        <v>40</v>
      </c>
      <c r="AC56" s="11" t="s">
        <v>95</v>
      </c>
      <c r="AD56" s="11" t="s">
        <v>109</v>
      </c>
      <c r="AE56" s="9" t="s">
        <v>43</v>
      </c>
    </row>
    <row r="57" spans="1:31" ht="21" customHeight="1" x14ac:dyDescent="0.3">
      <c r="A57" s="51">
        <v>46002</v>
      </c>
      <c r="B57" s="20" t="s">
        <v>64</v>
      </c>
      <c r="C57" s="24" t="s">
        <v>329</v>
      </c>
      <c r="D57" s="42" t="s">
        <v>349</v>
      </c>
      <c r="E57" s="13" t="s">
        <v>199</v>
      </c>
      <c r="F57" s="13" t="s">
        <v>200</v>
      </c>
      <c r="G57" s="13" t="s">
        <v>201</v>
      </c>
      <c r="H57" s="14" t="e">
        <f>IF(AND(#REF!&gt;0,I57&gt;0),#REF!,0)</f>
        <v>#REF!</v>
      </c>
      <c r="I57" s="14" t="e">
        <f>IF(AND(#REF!&gt;0.5,J57&gt;4),1,0)</f>
        <v>#REF!</v>
      </c>
      <c r="J57" s="14">
        <v>22</v>
      </c>
      <c r="K57" s="14" t="str">
        <f t="shared" si="42"/>
        <v xml:space="preserve"> </v>
      </c>
      <c r="L57" s="14" t="str">
        <f t="shared" si="43"/>
        <v xml:space="preserve"> </v>
      </c>
      <c r="M57" s="14" t="str">
        <f t="shared" si="44"/>
        <v xml:space="preserve"> </v>
      </c>
      <c r="N57" s="14" t="str">
        <f t="shared" si="45"/>
        <v xml:space="preserve"> </v>
      </c>
      <c r="O57" s="14" t="str">
        <f t="shared" si="46"/>
        <v xml:space="preserve"> </v>
      </c>
      <c r="P57" s="14" t="str">
        <f t="shared" si="47"/>
        <v xml:space="preserve"> </v>
      </c>
      <c r="Q57" s="14" t="str">
        <f t="shared" si="48"/>
        <v xml:space="preserve"> </v>
      </c>
      <c r="R57" s="14" t="str">
        <f t="shared" si="49"/>
        <v xml:space="preserve"> </v>
      </c>
      <c r="S57" s="14" t="str">
        <f t="shared" si="50"/>
        <v xml:space="preserve"> </v>
      </c>
      <c r="T57" s="14" t="str">
        <f t="shared" si="51"/>
        <v xml:space="preserve"> </v>
      </c>
      <c r="U57" s="14" t="e">
        <f t="shared" si="52"/>
        <v>#REF!</v>
      </c>
      <c r="V57" s="14" t="str">
        <f t="shared" si="53"/>
        <v xml:space="preserve"> </v>
      </c>
      <c r="W57" s="14" t="str">
        <f t="shared" si="54"/>
        <v xml:space="preserve"> </v>
      </c>
      <c r="X57" s="14"/>
      <c r="Y57" s="14" t="str">
        <f t="shared" si="55"/>
        <v/>
      </c>
      <c r="Z57" s="11" t="s">
        <v>72</v>
      </c>
      <c r="AA57" s="11" t="s">
        <v>182</v>
      </c>
      <c r="AB57" s="11" t="s">
        <v>40</v>
      </c>
      <c r="AC57" s="11" t="s">
        <v>95</v>
      </c>
      <c r="AD57" s="11" t="s">
        <v>122</v>
      </c>
      <c r="AE57" s="9" t="s">
        <v>43</v>
      </c>
    </row>
    <row r="58" spans="1:31" ht="21" customHeight="1" x14ac:dyDescent="0.3">
      <c r="A58" s="51">
        <v>46002</v>
      </c>
      <c r="B58" s="20" t="s">
        <v>64</v>
      </c>
      <c r="C58" s="24" t="s">
        <v>329</v>
      </c>
      <c r="D58" s="42" t="s">
        <v>351</v>
      </c>
      <c r="E58" s="13" t="s">
        <v>209</v>
      </c>
      <c r="F58" s="13" t="s">
        <v>210</v>
      </c>
      <c r="G58" s="13" t="s">
        <v>211</v>
      </c>
      <c r="H58" s="14" t="e">
        <f>IF(AND(#REF!&gt;0,I58&gt;0),#REF!,0)</f>
        <v>#REF!</v>
      </c>
      <c r="I58" s="14" t="e">
        <f>IF(AND(#REF!&gt;0.5,J58&gt;4),1,0)</f>
        <v>#REF!</v>
      </c>
      <c r="J58" s="14">
        <v>9</v>
      </c>
      <c r="K58" s="14" t="str">
        <f t="shared" si="42"/>
        <v xml:space="preserve"> </v>
      </c>
      <c r="L58" s="14" t="str">
        <f t="shared" si="43"/>
        <v xml:space="preserve"> </v>
      </c>
      <c r="M58" s="14" t="str">
        <f t="shared" si="44"/>
        <v xml:space="preserve"> </v>
      </c>
      <c r="N58" s="14" t="str">
        <f t="shared" si="45"/>
        <v xml:space="preserve"> </v>
      </c>
      <c r="O58" s="14" t="str">
        <f t="shared" si="46"/>
        <v xml:space="preserve"> </v>
      </c>
      <c r="P58" s="14" t="str">
        <f t="shared" si="47"/>
        <v xml:space="preserve"> </v>
      </c>
      <c r="Q58" s="14" t="str">
        <f t="shared" si="48"/>
        <v xml:space="preserve"> </v>
      </c>
      <c r="R58" s="14" t="str">
        <f t="shared" si="49"/>
        <v xml:space="preserve"> </v>
      </c>
      <c r="S58" s="14" t="str">
        <f t="shared" si="50"/>
        <v xml:space="preserve"> </v>
      </c>
      <c r="T58" s="14" t="str">
        <f t="shared" si="51"/>
        <v xml:space="preserve"> </v>
      </c>
      <c r="U58" s="14" t="str">
        <f t="shared" si="52"/>
        <v xml:space="preserve"> </v>
      </c>
      <c r="V58" s="14" t="str">
        <f t="shared" si="53"/>
        <v xml:space="preserve"> </v>
      </c>
      <c r="W58" s="14" t="str">
        <f t="shared" si="54"/>
        <v xml:space="preserve"> </v>
      </c>
      <c r="X58" s="14"/>
      <c r="Y58" s="14" t="str">
        <f t="shared" si="55"/>
        <v/>
      </c>
      <c r="Z58" s="11" t="s">
        <v>53</v>
      </c>
      <c r="AA58" s="24" t="s">
        <v>208</v>
      </c>
      <c r="AB58" s="11" t="s">
        <v>40</v>
      </c>
      <c r="AC58" s="11" t="s">
        <v>95</v>
      </c>
      <c r="AD58" s="11" t="s">
        <v>42</v>
      </c>
      <c r="AE58" s="9" t="s">
        <v>43</v>
      </c>
    </row>
    <row r="59" spans="1:31" ht="21" customHeight="1" x14ac:dyDescent="0.3">
      <c r="A59" s="51">
        <v>46002</v>
      </c>
      <c r="B59" s="20" t="s">
        <v>64</v>
      </c>
      <c r="C59" s="24" t="s">
        <v>329</v>
      </c>
      <c r="D59" s="42" t="s">
        <v>351</v>
      </c>
      <c r="E59" s="13" t="s">
        <v>218</v>
      </c>
      <c r="F59" s="13" t="s">
        <v>219</v>
      </c>
      <c r="G59" s="13" t="s">
        <v>52</v>
      </c>
      <c r="H59" s="14" t="e">
        <f>IF(AND(#REF!&gt;0,I59&gt;0),#REF!,0)</f>
        <v>#REF!</v>
      </c>
      <c r="I59" s="14" t="e">
        <f>IF(AND(#REF!&gt;0.5,J59&gt;4),1,0)</f>
        <v>#REF!</v>
      </c>
      <c r="J59" s="19"/>
      <c r="K59" s="14" t="str">
        <f t="shared" si="42"/>
        <v xml:space="preserve"> </v>
      </c>
      <c r="L59" s="14" t="str">
        <f t="shared" si="43"/>
        <v xml:space="preserve"> </v>
      </c>
      <c r="M59" s="14" t="str">
        <f t="shared" si="44"/>
        <v xml:space="preserve"> </v>
      </c>
      <c r="N59" s="14" t="str">
        <f t="shared" si="45"/>
        <v xml:space="preserve"> </v>
      </c>
      <c r="O59" s="14" t="str">
        <f t="shared" si="46"/>
        <v xml:space="preserve"> </v>
      </c>
      <c r="P59" s="14" t="str">
        <f t="shared" si="47"/>
        <v xml:space="preserve"> </v>
      </c>
      <c r="Q59" s="14" t="str">
        <f t="shared" si="48"/>
        <v xml:space="preserve"> </v>
      </c>
      <c r="R59" s="14" t="str">
        <f t="shared" si="49"/>
        <v xml:space="preserve"> </v>
      </c>
      <c r="S59" s="14" t="str">
        <f t="shared" si="50"/>
        <v xml:space="preserve"> </v>
      </c>
      <c r="T59" s="14" t="str">
        <f t="shared" si="51"/>
        <v xml:space="preserve"> </v>
      </c>
      <c r="U59" s="14" t="str">
        <f t="shared" si="52"/>
        <v xml:space="preserve"> </v>
      </c>
      <c r="V59" s="14" t="str">
        <f t="shared" si="53"/>
        <v xml:space="preserve"> </v>
      </c>
      <c r="W59" s="14" t="str">
        <f t="shared" si="54"/>
        <v xml:space="preserve"> </v>
      </c>
      <c r="X59" s="14"/>
      <c r="Y59" s="14" t="str">
        <f t="shared" si="55"/>
        <v/>
      </c>
      <c r="Z59" s="11" t="s">
        <v>53</v>
      </c>
      <c r="AA59" s="11" t="s">
        <v>208</v>
      </c>
      <c r="AB59" s="11" t="s">
        <v>40</v>
      </c>
      <c r="AC59" s="11" t="s">
        <v>95</v>
      </c>
      <c r="AD59" s="11" t="s">
        <v>109</v>
      </c>
      <c r="AE59" s="9" t="s">
        <v>43</v>
      </c>
    </row>
    <row r="60" spans="1:31" ht="21" customHeight="1" x14ac:dyDescent="0.3">
      <c r="A60" s="51">
        <v>46002</v>
      </c>
      <c r="B60" s="20" t="s">
        <v>64</v>
      </c>
      <c r="C60" s="24" t="s">
        <v>329</v>
      </c>
      <c r="D60" s="42" t="s">
        <v>351</v>
      </c>
      <c r="E60" s="13" t="s">
        <v>229</v>
      </c>
      <c r="F60" s="13" t="s">
        <v>230</v>
      </c>
      <c r="G60" s="13" t="s">
        <v>231</v>
      </c>
      <c r="H60" s="14" t="e">
        <f>IF(AND(#REF!&gt;0,I60&gt;0),#REF!,0)</f>
        <v>#REF!</v>
      </c>
      <c r="I60" s="14" t="e">
        <f>IF(AND(#REF!&gt;0.5,J60&gt;4),1,0)</f>
        <v>#REF!</v>
      </c>
      <c r="J60" s="14">
        <v>22</v>
      </c>
      <c r="K60" s="14" t="str">
        <f t="shared" si="42"/>
        <v xml:space="preserve"> </v>
      </c>
      <c r="L60" s="14" t="str">
        <f t="shared" si="43"/>
        <v xml:space="preserve"> </v>
      </c>
      <c r="M60" s="14" t="str">
        <f t="shared" si="44"/>
        <v xml:space="preserve"> </v>
      </c>
      <c r="N60" s="14" t="str">
        <f t="shared" si="45"/>
        <v xml:space="preserve"> </v>
      </c>
      <c r="O60" s="14" t="str">
        <f t="shared" si="46"/>
        <v xml:space="preserve"> </v>
      </c>
      <c r="P60" s="14" t="str">
        <f t="shared" si="47"/>
        <v xml:space="preserve"> </v>
      </c>
      <c r="Q60" s="14" t="str">
        <f t="shared" si="48"/>
        <v xml:space="preserve"> </v>
      </c>
      <c r="R60" s="14" t="str">
        <f t="shared" si="49"/>
        <v xml:space="preserve"> </v>
      </c>
      <c r="S60" s="14" t="str">
        <f t="shared" si="50"/>
        <v xml:space="preserve"> </v>
      </c>
      <c r="T60" s="14" t="str">
        <f t="shared" si="51"/>
        <v xml:space="preserve"> </v>
      </c>
      <c r="U60" s="14" t="str">
        <f t="shared" si="52"/>
        <v xml:space="preserve"> </v>
      </c>
      <c r="V60" s="14" t="str">
        <f t="shared" si="53"/>
        <v xml:space="preserve"> </v>
      </c>
      <c r="W60" s="14" t="str">
        <f t="shared" si="54"/>
        <v xml:space="preserve"> </v>
      </c>
      <c r="X60" s="14"/>
      <c r="Y60" s="14" t="str">
        <f t="shared" si="55"/>
        <v/>
      </c>
      <c r="Z60" s="11" t="s">
        <v>53</v>
      </c>
      <c r="AA60" s="24" t="s">
        <v>208</v>
      </c>
      <c r="AB60" s="11" t="s">
        <v>40</v>
      </c>
      <c r="AC60" s="11" t="s">
        <v>95</v>
      </c>
      <c r="AD60" s="11" t="s">
        <v>122</v>
      </c>
      <c r="AE60" s="9" t="s">
        <v>43</v>
      </c>
    </row>
    <row r="61" spans="1:31" ht="21" customHeight="1" x14ac:dyDescent="0.3">
      <c r="A61" s="51">
        <v>46002</v>
      </c>
      <c r="B61" s="20" t="s">
        <v>64</v>
      </c>
      <c r="C61" s="24" t="s">
        <v>329</v>
      </c>
      <c r="D61" s="42" t="s">
        <v>351</v>
      </c>
      <c r="E61" s="13" t="s">
        <v>240</v>
      </c>
      <c r="F61" s="13" t="s">
        <v>241</v>
      </c>
      <c r="G61" s="13" t="s">
        <v>136</v>
      </c>
      <c r="H61" s="14" t="e">
        <f>IF(AND(#REF!&gt;0,I61&gt;0),#REF!,0)</f>
        <v>#REF!</v>
      </c>
      <c r="I61" s="14" t="e">
        <f>IF(AND(#REF!&gt;0.5,J61&gt;4),1,0)</f>
        <v>#REF!</v>
      </c>
      <c r="J61" s="14">
        <v>9</v>
      </c>
      <c r="K61" s="14" t="str">
        <f t="shared" si="42"/>
        <v xml:space="preserve"> </v>
      </c>
      <c r="L61" s="14" t="str">
        <f t="shared" si="43"/>
        <v xml:space="preserve"> </v>
      </c>
      <c r="M61" s="14" t="str">
        <f t="shared" si="44"/>
        <v xml:space="preserve"> </v>
      </c>
      <c r="N61" s="14" t="str">
        <f t="shared" si="45"/>
        <v xml:space="preserve"> </v>
      </c>
      <c r="O61" s="14" t="str">
        <f t="shared" si="46"/>
        <v xml:space="preserve"> </v>
      </c>
      <c r="P61" s="14" t="str">
        <f t="shared" si="47"/>
        <v xml:space="preserve"> </v>
      </c>
      <c r="Q61" s="14" t="str">
        <f t="shared" si="48"/>
        <v xml:space="preserve"> </v>
      </c>
      <c r="R61" s="14" t="str">
        <f t="shared" si="49"/>
        <v xml:space="preserve"> </v>
      </c>
      <c r="S61" s="14" t="str">
        <f t="shared" si="50"/>
        <v xml:space="preserve"> </v>
      </c>
      <c r="T61" s="14" t="str">
        <f t="shared" si="51"/>
        <v xml:space="preserve"> </v>
      </c>
      <c r="U61" s="14" t="e">
        <f t="shared" si="52"/>
        <v>#REF!</v>
      </c>
      <c r="V61" s="14" t="str">
        <f t="shared" si="53"/>
        <v xml:space="preserve"> </v>
      </c>
      <c r="W61" s="14" t="str">
        <f t="shared" si="54"/>
        <v xml:space="preserve"> </v>
      </c>
      <c r="X61" s="14"/>
      <c r="Y61" s="14" t="str">
        <f t="shared" si="55"/>
        <v/>
      </c>
      <c r="Z61" s="11" t="s">
        <v>53</v>
      </c>
      <c r="AA61" s="24" t="s">
        <v>239</v>
      </c>
      <c r="AB61" s="11" t="s">
        <v>40</v>
      </c>
      <c r="AC61" s="11" t="s">
        <v>95</v>
      </c>
      <c r="AD61" s="11" t="s">
        <v>42</v>
      </c>
      <c r="AE61" s="9" t="s">
        <v>43</v>
      </c>
    </row>
    <row r="62" spans="1:31" ht="21" customHeight="1" x14ac:dyDescent="0.3">
      <c r="A62" s="51">
        <v>46002</v>
      </c>
      <c r="B62" s="20" t="s">
        <v>64</v>
      </c>
      <c r="C62" s="24" t="s">
        <v>329</v>
      </c>
      <c r="D62" s="42" t="s">
        <v>351</v>
      </c>
      <c r="E62" s="13" t="s">
        <v>247</v>
      </c>
      <c r="F62" s="13" t="s">
        <v>248</v>
      </c>
      <c r="G62" s="13" t="s">
        <v>234</v>
      </c>
      <c r="H62" s="14" t="e">
        <f>IF(AND(#REF!&gt;0,I62&gt;0),#REF!,0)</f>
        <v>#REF!</v>
      </c>
      <c r="I62" s="14" t="e">
        <f>IF(AND(#REF!&gt;0.5,J62&gt;4),1,0)</f>
        <v>#REF!</v>
      </c>
      <c r="J62" s="14">
        <v>22</v>
      </c>
      <c r="K62" s="14" t="str">
        <f t="shared" si="42"/>
        <v xml:space="preserve"> </v>
      </c>
      <c r="L62" s="14" t="str">
        <f t="shared" si="43"/>
        <v xml:space="preserve"> </v>
      </c>
      <c r="M62" s="14" t="str">
        <f t="shared" si="44"/>
        <v xml:space="preserve"> </v>
      </c>
      <c r="N62" s="14" t="str">
        <f t="shared" si="45"/>
        <v xml:space="preserve"> </v>
      </c>
      <c r="O62" s="14" t="str">
        <f t="shared" si="46"/>
        <v xml:space="preserve"> </v>
      </c>
      <c r="P62" s="14" t="str">
        <f t="shared" si="47"/>
        <v xml:space="preserve"> </v>
      </c>
      <c r="Q62" s="14" t="str">
        <f t="shared" si="48"/>
        <v xml:space="preserve"> </v>
      </c>
      <c r="R62" s="14" t="str">
        <f t="shared" si="49"/>
        <v xml:space="preserve"> </v>
      </c>
      <c r="S62" s="14" t="str">
        <f t="shared" si="50"/>
        <v xml:space="preserve"> </v>
      </c>
      <c r="T62" s="14" t="str">
        <f t="shared" si="51"/>
        <v xml:space="preserve"> </v>
      </c>
      <c r="U62" s="14" t="e">
        <f t="shared" si="52"/>
        <v>#REF!</v>
      </c>
      <c r="V62" s="14" t="str">
        <f t="shared" si="53"/>
        <v xml:space="preserve"> </v>
      </c>
      <c r="W62" s="14" t="str">
        <f t="shared" si="54"/>
        <v xml:space="preserve"> </v>
      </c>
      <c r="X62" s="14"/>
      <c r="Y62" s="14" t="str">
        <f t="shared" si="55"/>
        <v/>
      </c>
      <c r="Z62" s="11" t="s">
        <v>53</v>
      </c>
      <c r="AA62" s="24" t="s">
        <v>239</v>
      </c>
      <c r="AB62" s="11" t="s">
        <v>40</v>
      </c>
      <c r="AC62" s="11" t="s">
        <v>95</v>
      </c>
      <c r="AD62" s="11" t="s">
        <v>109</v>
      </c>
      <c r="AE62" s="9" t="s">
        <v>43</v>
      </c>
    </row>
    <row r="63" spans="1:31" ht="21" customHeight="1" x14ac:dyDescent="0.3">
      <c r="A63" s="51">
        <v>46002</v>
      </c>
      <c r="B63" s="20" t="s">
        <v>64</v>
      </c>
      <c r="C63" s="24" t="s">
        <v>329</v>
      </c>
      <c r="D63" s="42" t="s">
        <v>350</v>
      </c>
      <c r="E63" s="13" t="s">
        <v>258</v>
      </c>
      <c r="F63" s="13" t="s">
        <v>259</v>
      </c>
      <c r="G63" s="13" t="s">
        <v>67</v>
      </c>
      <c r="H63" s="14" t="e">
        <f>IF(AND(#REF!&gt;0,I63&gt;0),#REF!,0)</f>
        <v>#REF!</v>
      </c>
      <c r="I63" s="14" t="e">
        <f>IF(AND(#REF!&gt;0.5,J63&gt;4),1,0)</f>
        <v>#REF!</v>
      </c>
      <c r="J63" s="14">
        <v>69</v>
      </c>
      <c r="K63" s="14" t="str">
        <f t="shared" si="42"/>
        <v xml:space="preserve"> </v>
      </c>
      <c r="L63" s="14" t="str">
        <f t="shared" si="43"/>
        <v xml:space="preserve"> </v>
      </c>
      <c r="M63" s="14" t="str">
        <f t="shared" si="44"/>
        <v xml:space="preserve"> </v>
      </c>
      <c r="N63" s="14" t="str">
        <f t="shared" si="45"/>
        <v xml:space="preserve"> </v>
      </c>
      <c r="O63" s="14" t="str">
        <f t="shared" si="46"/>
        <v xml:space="preserve"> </v>
      </c>
      <c r="P63" s="14" t="str">
        <f t="shared" si="47"/>
        <v xml:space="preserve"> </v>
      </c>
      <c r="Q63" s="14" t="str">
        <f t="shared" si="48"/>
        <v xml:space="preserve"> </v>
      </c>
      <c r="R63" s="14" t="str">
        <f t="shared" si="49"/>
        <v xml:space="preserve"> </v>
      </c>
      <c r="S63" s="14" t="str">
        <f t="shared" si="50"/>
        <v xml:space="preserve"> </v>
      </c>
      <c r="T63" s="14" t="str">
        <f t="shared" si="51"/>
        <v xml:space="preserve"> </v>
      </c>
      <c r="U63" s="14" t="e">
        <f t="shared" si="52"/>
        <v>#REF!</v>
      </c>
      <c r="V63" s="14" t="str">
        <f t="shared" si="53"/>
        <v xml:space="preserve"> </v>
      </c>
      <c r="W63" s="14" t="str">
        <f t="shared" si="54"/>
        <v xml:space="preserve"> </v>
      </c>
      <c r="X63" s="14"/>
      <c r="Y63" s="14" t="str">
        <f t="shared" si="55"/>
        <v/>
      </c>
      <c r="Z63" s="11" t="s">
        <v>53</v>
      </c>
      <c r="AA63" s="11" t="s">
        <v>239</v>
      </c>
      <c r="AB63" s="11" t="s">
        <v>40</v>
      </c>
      <c r="AC63" s="11" t="s">
        <v>95</v>
      </c>
      <c r="AD63" s="11" t="s">
        <v>122</v>
      </c>
      <c r="AE63" s="9" t="s">
        <v>43</v>
      </c>
    </row>
    <row r="64" spans="1:31" ht="21" customHeight="1" x14ac:dyDescent="0.3">
      <c r="A64" s="51">
        <v>46002</v>
      </c>
      <c r="B64" s="20" t="s">
        <v>64</v>
      </c>
      <c r="C64" s="24" t="s">
        <v>329</v>
      </c>
      <c r="D64" s="42" t="s">
        <v>351</v>
      </c>
      <c r="E64" s="13" t="s">
        <v>261</v>
      </c>
      <c r="F64" s="13" t="s">
        <v>51</v>
      </c>
      <c r="G64" s="13" t="s">
        <v>217</v>
      </c>
      <c r="H64" s="14" t="e">
        <f>IF(AND(#REF!&gt;0,I64&gt;0),#REF!,0)</f>
        <v>#REF!</v>
      </c>
      <c r="I64" s="14" t="e">
        <f>IF(AND(#REF!&gt;0.5,J64&gt;4),1,0)</f>
        <v>#REF!</v>
      </c>
      <c r="J64" s="19"/>
      <c r="K64" s="14" t="str">
        <f t="shared" si="42"/>
        <v xml:space="preserve"> </v>
      </c>
      <c r="L64" s="14" t="str">
        <f t="shared" si="43"/>
        <v xml:space="preserve"> </v>
      </c>
      <c r="M64" s="14" t="str">
        <f t="shared" si="44"/>
        <v xml:space="preserve"> </v>
      </c>
      <c r="N64" s="14" t="str">
        <f t="shared" si="45"/>
        <v xml:space="preserve"> </v>
      </c>
      <c r="O64" s="14" t="str">
        <f t="shared" si="46"/>
        <v xml:space="preserve"> </v>
      </c>
      <c r="P64" s="14" t="str">
        <f t="shared" si="47"/>
        <v xml:space="preserve"> </v>
      </c>
      <c r="Q64" s="14" t="str">
        <f t="shared" si="48"/>
        <v xml:space="preserve"> </v>
      </c>
      <c r="R64" s="14" t="str">
        <f t="shared" si="49"/>
        <v xml:space="preserve"> </v>
      </c>
      <c r="S64" s="14" t="str">
        <f t="shared" si="50"/>
        <v xml:space="preserve"> </v>
      </c>
      <c r="T64" s="14" t="str">
        <f t="shared" si="51"/>
        <v xml:space="preserve"> </v>
      </c>
      <c r="U64" s="14" t="str">
        <f t="shared" si="52"/>
        <v xml:space="preserve"> </v>
      </c>
      <c r="V64" s="14" t="str">
        <f t="shared" si="53"/>
        <v xml:space="preserve"> </v>
      </c>
      <c r="W64" s="14" t="str">
        <f t="shared" si="54"/>
        <v xml:space="preserve"> </v>
      </c>
      <c r="X64" s="14"/>
      <c r="Y64" s="14" t="str">
        <f t="shared" si="55"/>
        <v/>
      </c>
      <c r="Z64" s="11" t="s">
        <v>53</v>
      </c>
      <c r="AA64" s="24" t="s">
        <v>260</v>
      </c>
      <c r="AB64" s="11" t="s">
        <v>40</v>
      </c>
      <c r="AC64" s="11" t="s">
        <v>95</v>
      </c>
      <c r="AD64" s="11" t="s">
        <v>42</v>
      </c>
      <c r="AE64" s="9" t="s">
        <v>43</v>
      </c>
    </row>
    <row r="65" spans="1:31" ht="21" customHeight="1" x14ac:dyDescent="0.3">
      <c r="A65" s="51">
        <v>46002</v>
      </c>
      <c r="B65" s="20" t="s">
        <v>64</v>
      </c>
      <c r="C65" s="24" t="s">
        <v>329</v>
      </c>
      <c r="D65" s="42" t="s">
        <v>350</v>
      </c>
      <c r="E65" s="13" t="s">
        <v>262</v>
      </c>
      <c r="F65" s="13" t="s">
        <v>263</v>
      </c>
      <c r="G65" s="13" t="s">
        <v>100</v>
      </c>
      <c r="H65" s="14" t="e">
        <f>IF(AND(#REF!&gt;0,I65&gt;0),#REF!,0)</f>
        <v>#REF!</v>
      </c>
      <c r="I65" s="14" t="e">
        <f>IF(AND(#REF!&gt;0.5,J65&gt;4),1,0)</f>
        <v>#REF!</v>
      </c>
      <c r="J65" s="14">
        <v>22</v>
      </c>
      <c r="K65" s="14" t="str">
        <f t="shared" si="42"/>
        <v xml:space="preserve"> </v>
      </c>
      <c r="L65" s="14" t="str">
        <f t="shared" si="43"/>
        <v xml:space="preserve"> </v>
      </c>
      <c r="M65" s="14" t="str">
        <f t="shared" si="44"/>
        <v xml:space="preserve"> </v>
      </c>
      <c r="N65" s="14" t="str">
        <f t="shared" si="45"/>
        <v xml:space="preserve"> </v>
      </c>
      <c r="O65" s="14" t="str">
        <f t="shared" si="46"/>
        <v xml:space="preserve"> </v>
      </c>
      <c r="P65" s="14" t="str">
        <f t="shared" si="47"/>
        <v xml:space="preserve"> </v>
      </c>
      <c r="Q65" s="14" t="str">
        <f t="shared" si="48"/>
        <v xml:space="preserve"> </v>
      </c>
      <c r="R65" s="14" t="str">
        <f t="shared" si="49"/>
        <v xml:space="preserve"> </v>
      </c>
      <c r="S65" s="14" t="str">
        <f t="shared" si="50"/>
        <v xml:space="preserve"> </v>
      </c>
      <c r="T65" s="14" t="str">
        <f t="shared" si="51"/>
        <v xml:space="preserve"> </v>
      </c>
      <c r="U65" s="14" t="str">
        <f t="shared" si="52"/>
        <v xml:space="preserve"> </v>
      </c>
      <c r="V65" s="14" t="str">
        <f t="shared" si="53"/>
        <v xml:space="preserve"> </v>
      </c>
      <c r="W65" s="14" t="str">
        <f t="shared" si="54"/>
        <v xml:space="preserve"> </v>
      </c>
      <c r="X65" s="14"/>
      <c r="Y65" s="14" t="str">
        <f t="shared" si="55"/>
        <v/>
      </c>
      <c r="Z65" s="11" t="s">
        <v>38</v>
      </c>
      <c r="AA65" s="24" t="s">
        <v>260</v>
      </c>
      <c r="AB65" s="11" t="s">
        <v>40</v>
      </c>
      <c r="AC65" s="11" t="s">
        <v>95</v>
      </c>
      <c r="AD65" s="26" t="s">
        <v>109</v>
      </c>
      <c r="AE65" s="9" t="s">
        <v>43</v>
      </c>
    </row>
    <row r="66" spans="1:31" ht="21" customHeight="1" x14ac:dyDescent="0.3">
      <c r="A66" s="51">
        <v>46002</v>
      </c>
      <c r="B66" s="20" t="s">
        <v>64</v>
      </c>
      <c r="C66" s="24" t="s">
        <v>329</v>
      </c>
      <c r="D66" s="42" t="s">
        <v>350</v>
      </c>
      <c r="E66" s="13" t="s">
        <v>271</v>
      </c>
      <c r="F66" s="13" t="s">
        <v>272</v>
      </c>
      <c r="G66" s="25" t="s">
        <v>273</v>
      </c>
      <c r="H66" s="14" t="e">
        <f>IF(AND(#REF!&gt;0,I66&gt;0),#REF!,0)</f>
        <v>#REF!</v>
      </c>
      <c r="I66" s="14" t="e">
        <f>IF(AND(#REF!&gt;0.5,J66&gt;4),1,0)</f>
        <v>#REF!</v>
      </c>
      <c r="J66" s="19"/>
      <c r="K66" s="14" t="str">
        <f t="shared" si="42"/>
        <v xml:space="preserve"> </v>
      </c>
      <c r="L66" s="14" t="str">
        <f t="shared" si="43"/>
        <v xml:space="preserve"> </v>
      </c>
      <c r="M66" s="14" t="str">
        <f t="shared" si="44"/>
        <v xml:space="preserve"> </v>
      </c>
      <c r="N66" s="14" t="str">
        <f t="shared" si="45"/>
        <v xml:space="preserve"> </v>
      </c>
      <c r="O66" s="14" t="str">
        <f t="shared" si="46"/>
        <v xml:space="preserve"> </v>
      </c>
      <c r="P66" s="14" t="str">
        <f t="shared" si="47"/>
        <v xml:space="preserve"> </v>
      </c>
      <c r="Q66" s="14" t="str">
        <f t="shared" si="48"/>
        <v xml:space="preserve"> </v>
      </c>
      <c r="R66" s="14" t="str">
        <f t="shared" si="49"/>
        <v xml:space="preserve"> </v>
      </c>
      <c r="S66" s="14" t="str">
        <f t="shared" si="50"/>
        <v xml:space="preserve"> </v>
      </c>
      <c r="T66" s="14" t="str">
        <f t="shared" si="51"/>
        <v xml:space="preserve"> </v>
      </c>
      <c r="U66" s="14" t="str">
        <f t="shared" si="52"/>
        <v xml:space="preserve"> </v>
      </c>
      <c r="V66" s="14" t="str">
        <f t="shared" si="53"/>
        <v xml:space="preserve"> </v>
      </c>
      <c r="W66" s="14" t="str">
        <f t="shared" si="54"/>
        <v xml:space="preserve"> </v>
      </c>
      <c r="X66" s="14"/>
      <c r="Y66" s="14" t="str">
        <f t="shared" si="55"/>
        <v/>
      </c>
      <c r="Z66" s="11" t="s">
        <v>53</v>
      </c>
      <c r="AA66" s="24" t="s">
        <v>260</v>
      </c>
      <c r="AB66" s="11" t="s">
        <v>40</v>
      </c>
      <c r="AC66" s="11" t="s">
        <v>95</v>
      </c>
      <c r="AD66" s="11" t="s">
        <v>122</v>
      </c>
      <c r="AE66" s="9" t="s">
        <v>43</v>
      </c>
    </row>
    <row r="67" spans="1:31" ht="21" customHeight="1" x14ac:dyDescent="0.3">
      <c r="A67" s="51">
        <v>46002</v>
      </c>
      <c r="B67" s="20" t="s">
        <v>64</v>
      </c>
      <c r="C67" s="24" t="s">
        <v>329</v>
      </c>
      <c r="D67" s="42" t="s">
        <v>351</v>
      </c>
      <c r="E67" s="13" t="s">
        <v>261</v>
      </c>
      <c r="F67" s="13" t="s">
        <v>51</v>
      </c>
      <c r="G67" s="13" t="s">
        <v>217</v>
      </c>
      <c r="H67" s="14" t="e">
        <f>IF(AND(#REF!&gt;0,I67&gt;0),#REF!,0)</f>
        <v>#REF!</v>
      </c>
      <c r="I67" s="14" t="e">
        <f>IF(AND(#REF!&gt;0.5,J67&gt;4),1,0)</f>
        <v>#REF!</v>
      </c>
      <c r="J67" s="19"/>
      <c r="K67" s="14" t="str">
        <f t="shared" si="42"/>
        <v xml:space="preserve"> </v>
      </c>
      <c r="L67" s="14" t="str">
        <f t="shared" si="43"/>
        <v xml:space="preserve"> </v>
      </c>
      <c r="M67" s="14" t="str">
        <f t="shared" si="44"/>
        <v xml:space="preserve"> </v>
      </c>
      <c r="N67" s="14" t="str">
        <f t="shared" si="45"/>
        <v xml:space="preserve"> </v>
      </c>
      <c r="O67" s="14" t="str">
        <f t="shared" si="46"/>
        <v xml:space="preserve"> </v>
      </c>
      <c r="P67" s="14" t="str">
        <f t="shared" si="47"/>
        <v xml:space="preserve"> </v>
      </c>
      <c r="Q67" s="14" t="str">
        <f t="shared" si="48"/>
        <v xml:space="preserve"> </v>
      </c>
      <c r="R67" s="14" t="str">
        <f t="shared" si="49"/>
        <v xml:space="preserve"> </v>
      </c>
      <c r="S67" s="14" t="str">
        <f t="shared" si="50"/>
        <v xml:space="preserve"> </v>
      </c>
      <c r="T67" s="14" t="str">
        <f t="shared" si="51"/>
        <v xml:space="preserve"> </v>
      </c>
      <c r="U67" s="14" t="str">
        <f t="shared" si="52"/>
        <v xml:space="preserve"> </v>
      </c>
      <c r="V67" s="14" t="str">
        <f t="shared" si="53"/>
        <v xml:space="preserve"> </v>
      </c>
      <c r="W67" s="14" t="str">
        <f t="shared" si="54"/>
        <v xml:space="preserve"> </v>
      </c>
      <c r="X67" s="14"/>
      <c r="Y67" s="14" t="str">
        <f t="shared" si="55"/>
        <v/>
      </c>
      <c r="Z67" s="11" t="s">
        <v>53</v>
      </c>
      <c r="AA67" s="24" t="s">
        <v>278</v>
      </c>
      <c r="AB67" s="11" t="s">
        <v>40</v>
      </c>
      <c r="AC67" s="11" t="s">
        <v>95</v>
      </c>
      <c r="AD67" s="11" t="s">
        <v>42</v>
      </c>
      <c r="AE67" s="9" t="s">
        <v>43</v>
      </c>
    </row>
    <row r="68" spans="1:31" ht="21" customHeight="1" x14ac:dyDescent="0.3">
      <c r="A68" s="51">
        <v>46002</v>
      </c>
      <c r="B68" s="20" t="s">
        <v>64</v>
      </c>
      <c r="C68" s="24" t="s">
        <v>329</v>
      </c>
      <c r="D68" s="42" t="s">
        <v>350</v>
      </c>
      <c r="E68" s="13" t="s">
        <v>271</v>
      </c>
      <c r="F68" s="13" t="s">
        <v>272</v>
      </c>
      <c r="G68" s="25" t="s">
        <v>273</v>
      </c>
      <c r="H68" s="14" t="e">
        <f>IF(AND(#REF!&gt;0,I68&gt;0),#REF!,0)</f>
        <v>#REF!</v>
      </c>
      <c r="I68" s="14" t="e">
        <f>IF(AND(#REF!&gt;0.5,J68&gt;4),1,0)</f>
        <v>#REF!</v>
      </c>
      <c r="J68" s="14">
        <v>22</v>
      </c>
      <c r="K68" s="14" t="str">
        <f t="shared" si="42"/>
        <v xml:space="preserve"> </v>
      </c>
      <c r="L68" s="14" t="str">
        <f t="shared" si="43"/>
        <v xml:space="preserve"> </v>
      </c>
      <c r="M68" s="14" t="str">
        <f t="shared" si="44"/>
        <v xml:space="preserve"> </v>
      </c>
      <c r="N68" s="14" t="str">
        <f t="shared" si="45"/>
        <v xml:space="preserve"> </v>
      </c>
      <c r="O68" s="14" t="str">
        <f t="shared" si="46"/>
        <v xml:space="preserve"> </v>
      </c>
      <c r="P68" s="14" t="str">
        <f t="shared" si="47"/>
        <v xml:space="preserve"> </v>
      </c>
      <c r="Q68" s="14" t="str">
        <f t="shared" si="48"/>
        <v xml:space="preserve"> </v>
      </c>
      <c r="R68" s="14" t="str">
        <f t="shared" si="49"/>
        <v xml:space="preserve"> </v>
      </c>
      <c r="S68" s="14" t="str">
        <f t="shared" si="50"/>
        <v xml:space="preserve"> </v>
      </c>
      <c r="T68" s="14" t="str">
        <f t="shared" si="51"/>
        <v xml:space="preserve"> </v>
      </c>
      <c r="U68" s="14" t="str">
        <f t="shared" si="52"/>
        <v xml:space="preserve"> </v>
      </c>
      <c r="V68" s="14" t="str">
        <f t="shared" si="53"/>
        <v xml:space="preserve"> </v>
      </c>
      <c r="W68" s="14" t="str">
        <f t="shared" si="54"/>
        <v xml:space="preserve"> </v>
      </c>
      <c r="X68" s="14"/>
      <c r="Y68" s="14" t="str">
        <f t="shared" si="55"/>
        <v/>
      </c>
      <c r="Z68" s="11" t="s">
        <v>53</v>
      </c>
      <c r="AA68" s="24" t="s">
        <v>278</v>
      </c>
      <c r="AB68" s="11" t="s">
        <v>40</v>
      </c>
      <c r="AC68" s="11" t="s">
        <v>95</v>
      </c>
      <c r="AD68" s="11" t="s">
        <v>109</v>
      </c>
      <c r="AE68" s="9" t="s">
        <v>43</v>
      </c>
    </row>
    <row r="69" spans="1:31" ht="21" customHeight="1" x14ac:dyDescent="0.3">
      <c r="A69" s="51">
        <v>46002</v>
      </c>
      <c r="B69" s="20" t="s">
        <v>64</v>
      </c>
      <c r="C69" s="24" t="s">
        <v>329</v>
      </c>
      <c r="D69" s="42" t="s">
        <v>351</v>
      </c>
      <c r="E69" s="13" t="s">
        <v>247</v>
      </c>
      <c r="F69" s="13" t="s">
        <v>248</v>
      </c>
      <c r="G69" s="13" t="s">
        <v>234</v>
      </c>
      <c r="H69" s="14" t="e">
        <f>IF(AND(#REF!&gt;0,I69&gt;0),#REF!,0)</f>
        <v>#REF!</v>
      </c>
      <c r="I69" s="14" t="e">
        <f>IF(AND(#REF!&gt;0.5,J69&gt;4),1,0)</f>
        <v>#REF!</v>
      </c>
      <c r="J69" s="19"/>
      <c r="K69" s="14" t="str">
        <f t="shared" si="42"/>
        <v xml:space="preserve"> </v>
      </c>
      <c r="L69" s="14" t="str">
        <f t="shared" si="43"/>
        <v xml:space="preserve"> </v>
      </c>
      <c r="M69" s="14" t="str">
        <f t="shared" si="44"/>
        <v xml:space="preserve"> </v>
      </c>
      <c r="N69" s="14" t="str">
        <f t="shared" si="45"/>
        <v xml:space="preserve"> </v>
      </c>
      <c r="O69" s="14" t="str">
        <f t="shared" si="46"/>
        <v xml:space="preserve"> </v>
      </c>
      <c r="P69" s="14" t="str">
        <f t="shared" si="47"/>
        <v xml:space="preserve"> </v>
      </c>
      <c r="Q69" s="14" t="str">
        <f t="shared" si="48"/>
        <v xml:space="preserve"> </v>
      </c>
      <c r="R69" s="14" t="str">
        <f t="shared" si="49"/>
        <v xml:space="preserve"> </v>
      </c>
      <c r="S69" s="14" t="str">
        <f t="shared" si="50"/>
        <v xml:space="preserve"> </v>
      </c>
      <c r="T69" s="14" t="str">
        <f t="shared" si="51"/>
        <v xml:space="preserve"> </v>
      </c>
      <c r="U69" s="14" t="str">
        <f t="shared" si="52"/>
        <v xml:space="preserve"> </v>
      </c>
      <c r="V69" s="14" t="str">
        <f t="shared" si="53"/>
        <v xml:space="preserve"> </v>
      </c>
      <c r="W69" s="14" t="str">
        <f t="shared" si="54"/>
        <v xml:space="preserve"> </v>
      </c>
      <c r="X69" s="14"/>
      <c r="Y69" s="14" t="str">
        <f t="shared" si="55"/>
        <v/>
      </c>
      <c r="Z69" s="11" t="s">
        <v>53</v>
      </c>
      <c r="AA69" s="24" t="s">
        <v>278</v>
      </c>
      <c r="AB69" s="11" t="s">
        <v>40</v>
      </c>
      <c r="AC69" s="11" t="s">
        <v>95</v>
      </c>
      <c r="AD69" s="11" t="s">
        <v>122</v>
      </c>
      <c r="AE69" s="9" t="s">
        <v>43</v>
      </c>
    </row>
    <row r="70" spans="1:31" ht="21" customHeight="1" x14ac:dyDescent="0.3">
      <c r="A70" s="51">
        <v>46002</v>
      </c>
      <c r="B70" s="20" t="s">
        <v>64</v>
      </c>
      <c r="C70" s="24" t="s">
        <v>329</v>
      </c>
      <c r="D70" s="42" t="s">
        <v>351</v>
      </c>
      <c r="E70" s="13" t="s">
        <v>261</v>
      </c>
      <c r="F70" s="13" t="s">
        <v>51</v>
      </c>
      <c r="G70" s="13" t="s">
        <v>217</v>
      </c>
      <c r="H70" s="14" t="e">
        <f>IF(AND(#REF!&gt;0,I70&gt;0),#REF!,0)</f>
        <v>#REF!</v>
      </c>
      <c r="I70" s="14" t="e">
        <f>IF(AND(#REF!&gt;0.5,J70&gt;4),1,0)</f>
        <v>#REF!</v>
      </c>
      <c r="J70" s="14">
        <v>34</v>
      </c>
      <c r="K70" s="14" t="str">
        <f t="shared" si="42"/>
        <v xml:space="preserve"> </v>
      </c>
      <c r="L70" s="14" t="str">
        <f t="shared" si="43"/>
        <v xml:space="preserve"> </v>
      </c>
      <c r="M70" s="14" t="str">
        <f t="shared" si="44"/>
        <v xml:space="preserve"> </v>
      </c>
      <c r="N70" s="14" t="str">
        <f t="shared" si="45"/>
        <v xml:space="preserve"> </v>
      </c>
      <c r="O70" s="14" t="str">
        <f t="shared" si="46"/>
        <v xml:space="preserve"> </v>
      </c>
      <c r="P70" s="14" t="str">
        <f t="shared" si="47"/>
        <v xml:space="preserve"> </v>
      </c>
      <c r="Q70" s="14" t="str">
        <f t="shared" si="48"/>
        <v xml:space="preserve"> </v>
      </c>
      <c r="R70" s="14" t="str">
        <f t="shared" si="49"/>
        <v xml:space="preserve"> </v>
      </c>
      <c r="S70" s="14" t="str">
        <f t="shared" si="50"/>
        <v xml:space="preserve"> </v>
      </c>
      <c r="T70" s="14" t="str">
        <f t="shared" si="51"/>
        <v xml:space="preserve"> </v>
      </c>
      <c r="U70" s="14" t="e">
        <f t="shared" si="52"/>
        <v>#REF!</v>
      </c>
      <c r="V70" s="14" t="str">
        <f t="shared" si="53"/>
        <v xml:space="preserve"> </v>
      </c>
      <c r="W70" s="14" t="str">
        <f t="shared" si="54"/>
        <v xml:space="preserve"> </v>
      </c>
      <c r="X70" s="14"/>
      <c r="Y70" s="14" t="str">
        <f t="shared" si="55"/>
        <v/>
      </c>
      <c r="Z70" s="11" t="s">
        <v>53</v>
      </c>
      <c r="AA70" s="24" t="s">
        <v>287</v>
      </c>
      <c r="AB70" s="11" t="s">
        <v>40</v>
      </c>
      <c r="AC70" s="11" t="s">
        <v>95</v>
      </c>
      <c r="AD70" s="11" t="s">
        <v>42</v>
      </c>
      <c r="AE70" s="9" t="s">
        <v>43</v>
      </c>
    </row>
    <row r="71" spans="1:31" ht="21" customHeight="1" x14ac:dyDescent="0.3">
      <c r="A71" s="51">
        <v>46002</v>
      </c>
      <c r="B71" s="20" t="s">
        <v>64</v>
      </c>
      <c r="C71" s="24" t="s">
        <v>329</v>
      </c>
      <c r="D71" s="42" t="s">
        <v>351</v>
      </c>
      <c r="E71" s="13" t="s">
        <v>218</v>
      </c>
      <c r="F71" s="13" t="s">
        <v>219</v>
      </c>
      <c r="G71" s="13" t="s">
        <v>52</v>
      </c>
      <c r="H71" s="14" t="e">
        <f>IF(AND(#REF!&gt;0,I71&gt;0),#REF!,0)</f>
        <v>#REF!</v>
      </c>
      <c r="I71" s="14" t="e">
        <f>IF(AND(#REF!&gt;0.5,J71&gt;4),1,0)</f>
        <v>#REF!</v>
      </c>
      <c r="J71" s="14">
        <v>22</v>
      </c>
      <c r="K71" s="14" t="str">
        <f t="shared" si="42"/>
        <v xml:space="preserve"> </v>
      </c>
      <c r="L71" s="14" t="str">
        <f t="shared" si="43"/>
        <v xml:space="preserve"> </v>
      </c>
      <c r="M71" s="14" t="str">
        <f t="shared" si="44"/>
        <v xml:space="preserve"> </v>
      </c>
      <c r="N71" s="14" t="str">
        <f t="shared" si="45"/>
        <v xml:space="preserve"> </v>
      </c>
      <c r="O71" s="14" t="str">
        <f t="shared" si="46"/>
        <v xml:space="preserve"> </v>
      </c>
      <c r="P71" s="14" t="str">
        <f t="shared" si="47"/>
        <v xml:space="preserve"> </v>
      </c>
      <c r="Q71" s="14" t="str">
        <f t="shared" si="48"/>
        <v xml:space="preserve"> </v>
      </c>
      <c r="R71" s="14" t="str">
        <f t="shared" si="49"/>
        <v xml:space="preserve"> </v>
      </c>
      <c r="S71" s="14" t="str">
        <f t="shared" si="50"/>
        <v xml:space="preserve"> </v>
      </c>
      <c r="T71" s="14" t="str">
        <f t="shared" si="51"/>
        <v xml:space="preserve"> </v>
      </c>
      <c r="U71" s="14" t="e">
        <f t="shared" si="52"/>
        <v>#REF!</v>
      </c>
      <c r="V71" s="14" t="str">
        <f t="shared" si="53"/>
        <v xml:space="preserve"> </v>
      </c>
      <c r="W71" s="14" t="str">
        <f t="shared" si="54"/>
        <v xml:space="preserve"> </v>
      </c>
      <c r="X71" s="14"/>
      <c r="Y71" s="14" t="str">
        <f t="shared" si="55"/>
        <v/>
      </c>
      <c r="Z71" s="11" t="s">
        <v>53</v>
      </c>
      <c r="AA71" s="11" t="s">
        <v>287</v>
      </c>
      <c r="AB71" s="11" t="s">
        <v>40</v>
      </c>
      <c r="AC71" s="11" t="s">
        <v>95</v>
      </c>
      <c r="AD71" s="11" t="s">
        <v>109</v>
      </c>
      <c r="AE71" s="9" t="s">
        <v>43</v>
      </c>
    </row>
    <row r="72" spans="1:31" ht="21" customHeight="1" x14ac:dyDescent="0.3">
      <c r="A72" s="51">
        <v>46002</v>
      </c>
      <c r="B72" s="20" t="s">
        <v>64</v>
      </c>
      <c r="C72" s="24" t="s">
        <v>329</v>
      </c>
      <c r="D72" s="42" t="s">
        <v>350</v>
      </c>
      <c r="E72" s="13" t="s">
        <v>271</v>
      </c>
      <c r="F72" s="13" t="s">
        <v>272</v>
      </c>
      <c r="G72" s="25" t="s">
        <v>273</v>
      </c>
      <c r="H72" s="14" t="e">
        <f>IF(AND(#REF!&gt;0,I72&gt;0),#REF!,0)</f>
        <v>#REF!</v>
      </c>
      <c r="I72" s="14" t="e">
        <f>IF(AND(#REF!&gt;0.5,J72&gt;4),1,0)</f>
        <v>#REF!</v>
      </c>
      <c r="J72" s="19"/>
      <c r="K72" s="14" t="str">
        <f t="shared" si="42"/>
        <v xml:space="preserve"> </v>
      </c>
      <c r="L72" s="14" t="str">
        <f t="shared" si="43"/>
        <v xml:space="preserve"> </v>
      </c>
      <c r="M72" s="14" t="str">
        <f t="shared" si="44"/>
        <v xml:space="preserve"> </v>
      </c>
      <c r="N72" s="14" t="str">
        <f t="shared" si="45"/>
        <v xml:space="preserve"> </v>
      </c>
      <c r="O72" s="14" t="str">
        <f t="shared" si="46"/>
        <v xml:space="preserve"> </v>
      </c>
      <c r="P72" s="14" t="str">
        <f t="shared" si="47"/>
        <v xml:space="preserve"> </v>
      </c>
      <c r="Q72" s="14" t="str">
        <f t="shared" si="48"/>
        <v xml:space="preserve"> </v>
      </c>
      <c r="R72" s="14" t="str">
        <f t="shared" si="49"/>
        <v xml:space="preserve"> </v>
      </c>
      <c r="S72" s="14" t="str">
        <f t="shared" si="50"/>
        <v xml:space="preserve"> </v>
      </c>
      <c r="T72" s="14" t="str">
        <f t="shared" si="51"/>
        <v xml:space="preserve"> </v>
      </c>
      <c r="U72" s="14" t="e">
        <f t="shared" si="52"/>
        <v>#REF!</v>
      </c>
      <c r="V72" s="14" t="str">
        <f t="shared" si="53"/>
        <v xml:space="preserve"> </v>
      </c>
      <c r="W72" s="14" t="str">
        <f t="shared" si="54"/>
        <v xml:space="preserve"> </v>
      </c>
      <c r="X72" s="14"/>
      <c r="Y72" s="14" t="str">
        <f t="shared" si="55"/>
        <v/>
      </c>
      <c r="Z72" s="11" t="s">
        <v>53</v>
      </c>
      <c r="AA72" s="11" t="s">
        <v>287</v>
      </c>
      <c r="AB72" s="11" t="s">
        <v>40</v>
      </c>
      <c r="AC72" s="11" t="s">
        <v>95</v>
      </c>
      <c r="AD72" s="11" t="s">
        <v>122</v>
      </c>
      <c r="AE72" s="9" t="s">
        <v>43</v>
      </c>
    </row>
    <row r="73" spans="1:31" ht="21" customHeight="1" x14ac:dyDescent="0.3">
      <c r="A73" s="51">
        <v>46002</v>
      </c>
      <c r="B73" s="20" t="s">
        <v>64</v>
      </c>
      <c r="C73" s="24" t="s">
        <v>329</v>
      </c>
      <c r="D73" s="42" t="s">
        <v>351</v>
      </c>
      <c r="E73" s="13" t="s">
        <v>261</v>
      </c>
      <c r="F73" s="13" t="s">
        <v>51</v>
      </c>
      <c r="G73" s="13" t="s">
        <v>217</v>
      </c>
      <c r="H73" s="14" t="e">
        <f>IF(AND(#REF!&gt;0,I73&gt;0),#REF!,0)</f>
        <v>#REF!</v>
      </c>
      <c r="I73" s="14" t="e">
        <f>IF(AND(#REF!&gt;0.5,J73&gt;4),1,0)</f>
        <v>#REF!</v>
      </c>
      <c r="J73" s="19"/>
      <c r="K73" s="14" t="str">
        <f t="shared" si="42"/>
        <v xml:space="preserve"> </v>
      </c>
      <c r="L73" s="14" t="str">
        <f t="shared" si="43"/>
        <v xml:space="preserve"> </v>
      </c>
      <c r="M73" s="14" t="str">
        <f t="shared" si="44"/>
        <v xml:space="preserve"> </v>
      </c>
      <c r="N73" s="14" t="str">
        <f t="shared" si="45"/>
        <v xml:space="preserve"> </v>
      </c>
      <c r="O73" s="14" t="str">
        <f t="shared" si="46"/>
        <v xml:space="preserve"> </v>
      </c>
      <c r="P73" s="14" t="str">
        <f t="shared" si="47"/>
        <v xml:space="preserve"> </v>
      </c>
      <c r="Q73" s="14" t="str">
        <f t="shared" si="48"/>
        <v xml:space="preserve"> </v>
      </c>
      <c r="R73" s="14" t="str">
        <f t="shared" si="49"/>
        <v xml:space="preserve"> </v>
      </c>
      <c r="S73" s="14" t="str">
        <f t="shared" si="50"/>
        <v xml:space="preserve"> </v>
      </c>
      <c r="T73" s="14" t="str">
        <f t="shared" si="51"/>
        <v xml:space="preserve"> </v>
      </c>
      <c r="U73" s="14" t="e">
        <f t="shared" si="52"/>
        <v>#REF!</v>
      </c>
      <c r="V73" s="14" t="str">
        <f t="shared" si="53"/>
        <v xml:space="preserve"> </v>
      </c>
      <c r="W73" s="14" t="str">
        <f t="shared" si="54"/>
        <v xml:space="preserve"> </v>
      </c>
      <c r="X73" s="14"/>
      <c r="Y73" s="14" t="str">
        <f t="shared" si="55"/>
        <v/>
      </c>
      <c r="Z73" s="11" t="s">
        <v>53</v>
      </c>
      <c r="AA73" s="24" t="s">
        <v>288</v>
      </c>
      <c r="AB73" s="11" t="s">
        <v>40</v>
      </c>
      <c r="AC73" s="11" t="s">
        <v>95</v>
      </c>
      <c r="AD73" s="11" t="s">
        <v>42</v>
      </c>
      <c r="AE73" s="9" t="s">
        <v>43</v>
      </c>
    </row>
    <row r="74" spans="1:31" ht="21" customHeight="1" x14ac:dyDescent="0.3">
      <c r="A74" s="51">
        <v>46002</v>
      </c>
      <c r="B74" s="20" t="s">
        <v>64</v>
      </c>
      <c r="C74" s="24" t="s">
        <v>329</v>
      </c>
      <c r="D74" s="42" t="s">
        <v>350</v>
      </c>
      <c r="E74" s="13" t="s">
        <v>271</v>
      </c>
      <c r="F74" s="13" t="s">
        <v>272</v>
      </c>
      <c r="G74" s="25" t="s">
        <v>273</v>
      </c>
      <c r="H74" s="14" t="e">
        <f>IF(AND(#REF!&gt;0,I74&gt;0),#REF!,0)</f>
        <v>#REF!</v>
      </c>
      <c r="I74" s="14" t="e">
        <f>IF(AND(#REF!&gt;0.5,J74&gt;4),1,0)</f>
        <v>#REF!</v>
      </c>
      <c r="J74" s="19"/>
      <c r="K74" s="14" t="str">
        <f t="shared" si="42"/>
        <v xml:space="preserve"> </v>
      </c>
      <c r="L74" s="14" t="str">
        <f t="shared" si="43"/>
        <v xml:space="preserve"> </v>
      </c>
      <c r="M74" s="14" t="str">
        <f t="shared" si="44"/>
        <v xml:space="preserve"> </v>
      </c>
      <c r="N74" s="14" t="str">
        <f t="shared" si="45"/>
        <v xml:space="preserve"> </v>
      </c>
      <c r="O74" s="14" t="str">
        <f t="shared" si="46"/>
        <v xml:space="preserve"> </v>
      </c>
      <c r="P74" s="14" t="str">
        <f t="shared" si="47"/>
        <v xml:space="preserve"> </v>
      </c>
      <c r="Q74" s="14" t="str">
        <f t="shared" si="48"/>
        <v xml:space="preserve"> </v>
      </c>
      <c r="R74" s="14" t="str">
        <f t="shared" si="49"/>
        <v xml:space="preserve"> </v>
      </c>
      <c r="S74" s="14" t="str">
        <f t="shared" si="50"/>
        <v xml:space="preserve"> </v>
      </c>
      <c r="T74" s="14" t="str">
        <f t="shared" si="51"/>
        <v xml:space="preserve"> </v>
      </c>
      <c r="U74" s="14" t="e">
        <f t="shared" si="52"/>
        <v>#REF!</v>
      </c>
      <c r="V74" s="14" t="str">
        <f t="shared" si="53"/>
        <v xml:space="preserve"> </v>
      </c>
      <c r="W74" s="14" t="str">
        <f t="shared" si="54"/>
        <v xml:space="preserve"> </v>
      </c>
      <c r="X74" s="14"/>
      <c r="Y74" s="14" t="str">
        <f t="shared" si="55"/>
        <v/>
      </c>
      <c r="Z74" s="11" t="s">
        <v>53</v>
      </c>
      <c r="AA74" s="11" t="s">
        <v>288</v>
      </c>
      <c r="AB74" s="11" t="s">
        <v>40</v>
      </c>
      <c r="AC74" s="11" t="s">
        <v>95</v>
      </c>
      <c r="AD74" s="11" t="s">
        <v>109</v>
      </c>
      <c r="AE74" s="9" t="s">
        <v>43</v>
      </c>
    </row>
    <row r="75" spans="1:31" ht="21" customHeight="1" x14ac:dyDescent="0.3">
      <c r="A75" s="51">
        <v>46002</v>
      </c>
      <c r="B75" s="20" t="s">
        <v>64</v>
      </c>
      <c r="C75" s="24" t="s">
        <v>329</v>
      </c>
      <c r="D75" s="42" t="s">
        <v>350</v>
      </c>
      <c r="E75" s="13" t="s">
        <v>262</v>
      </c>
      <c r="F75" s="13" t="s">
        <v>263</v>
      </c>
      <c r="G75" s="13" t="s">
        <v>100</v>
      </c>
      <c r="H75" s="14" t="e">
        <f>IF(AND(#REF!&gt;0,I75&gt;0),#REF!,0)</f>
        <v>#REF!</v>
      </c>
      <c r="I75" s="14" t="e">
        <f>IF(AND(#REF!&gt;0.5,J75&gt;4),1,0)</f>
        <v>#REF!</v>
      </c>
      <c r="J75" s="19"/>
      <c r="K75" s="14" t="str">
        <f t="shared" si="42"/>
        <v xml:space="preserve"> </v>
      </c>
      <c r="L75" s="14" t="str">
        <f t="shared" si="43"/>
        <v xml:space="preserve"> </v>
      </c>
      <c r="M75" s="14" t="str">
        <f t="shared" si="44"/>
        <v xml:space="preserve"> </v>
      </c>
      <c r="N75" s="14" t="str">
        <f t="shared" si="45"/>
        <v xml:space="preserve"> </v>
      </c>
      <c r="O75" s="14" t="str">
        <f t="shared" si="46"/>
        <v xml:space="preserve"> </v>
      </c>
      <c r="P75" s="14" t="str">
        <f t="shared" si="47"/>
        <v xml:space="preserve"> </v>
      </c>
      <c r="Q75" s="14" t="str">
        <f t="shared" si="48"/>
        <v xml:space="preserve"> </v>
      </c>
      <c r="R75" s="14" t="str">
        <f t="shared" si="49"/>
        <v xml:space="preserve"> </v>
      </c>
      <c r="S75" s="14" t="str">
        <f t="shared" si="50"/>
        <v xml:space="preserve"> </v>
      </c>
      <c r="T75" s="14" t="str">
        <f t="shared" si="51"/>
        <v xml:space="preserve"> </v>
      </c>
      <c r="U75" s="14" t="e">
        <f t="shared" si="52"/>
        <v>#REF!</v>
      </c>
      <c r="V75" s="14" t="str">
        <f t="shared" si="53"/>
        <v xml:space="preserve"> </v>
      </c>
      <c r="W75" s="14" t="str">
        <f t="shared" si="54"/>
        <v xml:space="preserve"> </v>
      </c>
      <c r="X75" s="14"/>
      <c r="Y75" s="14" t="str">
        <f t="shared" si="55"/>
        <v/>
      </c>
      <c r="Z75" s="11" t="s">
        <v>38</v>
      </c>
      <c r="AA75" s="24" t="s">
        <v>288</v>
      </c>
      <c r="AB75" s="11" t="s">
        <v>40</v>
      </c>
      <c r="AC75" s="11" t="s">
        <v>95</v>
      </c>
      <c r="AD75" s="11" t="s">
        <v>122</v>
      </c>
      <c r="AE75" s="9" t="s">
        <v>43</v>
      </c>
    </row>
    <row r="76" spans="1:31" ht="21" customHeight="1" x14ac:dyDescent="0.3">
      <c r="A76" s="51">
        <v>46002</v>
      </c>
      <c r="B76" s="20" t="s">
        <v>64</v>
      </c>
      <c r="C76" s="24" t="s">
        <v>329</v>
      </c>
      <c r="D76" s="42" t="s">
        <v>351</v>
      </c>
      <c r="E76" s="13" t="s">
        <v>261</v>
      </c>
      <c r="F76" s="13" t="s">
        <v>51</v>
      </c>
      <c r="G76" s="13" t="s">
        <v>217</v>
      </c>
      <c r="H76" s="14" t="e">
        <f>IF(AND(#REF!&gt;0,I76&gt;0),#REF!,0)</f>
        <v>#REF!</v>
      </c>
      <c r="I76" s="14" t="e">
        <f>IF(AND(#REF!&gt;0.5,J76&gt;4),1,0)</f>
        <v>#REF!</v>
      </c>
      <c r="J76" s="19"/>
      <c r="K76" s="14" t="str">
        <f t="shared" si="42"/>
        <v xml:space="preserve"> </v>
      </c>
      <c r="L76" s="14" t="str">
        <f t="shared" si="43"/>
        <v xml:space="preserve"> </v>
      </c>
      <c r="M76" s="14" t="str">
        <f t="shared" si="44"/>
        <v xml:space="preserve"> </v>
      </c>
      <c r="N76" s="14" t="str">
        <f t="shared" si="45"/>
        <v xml:space="preserve"> </v>
      </c>
      <c r="O76" s="14" t="str">
        <f t="shared" si="46"/>
        <v xml:space="preserve"> </v>
      </c>
      <c r="P76" s="14" t="str">
        <f t="shared" si="47"/>
        <v xml:space="preserve"> </v>
      </c>
      <c r="Q76" s="14" t="str">
        <f t="shared" si="48"/>
        <v xml:space="preserve"> </v>
      </c>
      <c r="R76" s="14" t="str">
        <f t="shared" si="49"/>
        <v xml:space="preserve"> </v>
      </c>
      <c r="S76" s="14" t="str">
        <f t="shared" si="50"/>
        <v xml:space="preserve"> </v>
      </c>
      <c r="T76" s="14" t="str">
        <f t="shared" si="51"/>
        <v xml:space="preserve"> </v>
      </c>
      <c r="U76" s="14" t="e">
        <f t="shared" si="52"/>
        <v>#REF!</v>
      </c>
      <c r="V76" s="14" t="str">
        <f t="shared" si="53"/>
        <v xml:space="preserve"> </v>
      </c>
      <c r="W76" s="14" t="str">
        <f t="shared" si="54"/>
        <v xml:space="preserve"> </v>
      </c>
      <c r="X76" s="14"/>
      <c r="Y76" s="14" t="str">
        <f t="shared" si="55"/>
        <v/>
      </c>
      <c r="Z76" s="11" t="s">
        <v>53</v>
      </c>
      <c r="AA76" s="24" t="s">
        <v>289</v>
      </c>
      <c r="AB76" s="11" t="s">
        <v>40</v>
      </c>
      <c r="AC76" s="11" t="s">
        <v>95</v>
      </c>
      <c r="AD76" s="11" t="s">
        <v>42</v>
      </c>
      <c r="AE76" s="9" t="s">
        <v>43</v>
      </c>
    </row>
    <row r="77" spans="1:31" ht="21" customHeight="1" x14ac:dyDescent="0.3">
      <c r="A77" s="51">
        <v>46002</v>
      </c>
      <c r="B77" s="20" t="s">
        <v>64</v>
      </c>
      <c r="C77" s="24" t="s">
        <v>329</v>
      </c>
      <c r="D77" s="42" t="s">
        <v>350</v>
      </c>
      <c r="E77" s="13" t="s">
        <v>271</v>
      </c>
      <c r="F77" s="13" t="s">
        <v>272</v>
      </c>
      <c r="G77" s="25" t="s">
        <v>273</v>
      </c>
      <c r="H77" s="14" t="e">
        <f>IF(AND(#REF!&gt;0,I77&gt;0),#REF!,0)</f>
        <v>#REF!</v>
      </c>
      <c r="I77" s="14" t="e">
        <f>IF(AND(#REF!&gt;0.5,J77&gt;4),1,0)</f>
        <v>#REF!</v>
      </c>
      <c r="J77" s="19"/>
      <c r="K77" s="14" t="str">
        <f t="shared" si="42"/>
        <v xml:space="preserve"> </v>
      </c>
      <c r="L77" s="14" t="str">
        <f t="shared" si="43"/>
        <v xml:space="preserve"> </v>
      </c>
      <c r="M77" s="14" t="str">
        <f t="shared" si="44"/>
        <v xml:space="preserve"> </v>
      </c>
      <c r="N77" s="14" t="str">
        <f t="shared" si="45"/>
        <v xml:space="preserve"> </v>
      </c>
      <c r="O77" s="14" t="str">
        <f t="shared" si="46"/>
        <v xml:space="preserve"> </v>
      </c>
      <c r="P77" s="14" t="str">
        <f t="shared" si="47"/>
        <v xml:space="preserve"> </v>
      </c>
      <c r="Q77" s="14" t="str">
        <f t="shared" si="48"/>
        <v xml:space="preserve"> </v>
      </c>
      <c r="R77" s="14" t="str">
        <f t="shared" si="49"/>
        <v xml:space="preserve"> </v>
      </c>
      <c r="S77" s="14" t="str">
        <f t="shared" si="50"/>
        <v xml:space="preserve"> </v>
      </c>
      <c r="T77" s="14" t="str">
        <f t="shared" si="51"/>
        <v xml:space="preserve"> </v>
      </c>
      <c r="U77" s="14" t="e">
        <f t="shared" si="52"/>
        <v>#REF!</v>
      </c>
      <c r="V77" s="14" t="str">
        <f t="shared" si="53"/>
        <v xml:space="preserve"> </v>
      </c>
      <c r="W77" s="14" t="str">
        <f t="shared" si="54"/>
        <v xml:space="preserve"> </v>
      </c>
      <c r="X77" s="14"/>
      <c r="Y77" s="14" t="str">
        <f t="shared" si="55"/>
        <v/>
      </c>
      <c r="Z77" s="11" t="s">
        <v>53</v>
      </c>
      <c r="AA77" s="11" t="s">
        <v>289</v>
      </c>
      <c r="AB77" s="11" t="s">
        <v>40</v>
      </c>
      <c r="AC77" s="11" t="s">
        <v>95</v>
      </c>
      <c r="AD77" s="11" t="s">
        <v>109</v>
      </c>
      <c r="AE77" s="9" t="s">
        <v>43</v>
      </c>
    </row>
    <row r="78" spans="1:31" ht="21" customHeight="1" x14ac:dyDescent="0.3">
      <c r="A78" s="51">
        <v>46002</v>
      </c>
      <c r="B78" s="20" t="s">
        <v>64</v>
      </c>
      <c r="C78" s="24" t="s">
        <v>329</v>
      </c>
      <c r="D78" s="42" t="s">
        <v>351</v>
      </c>
      <c r="E78" s="13" t="s">
        <v>247</v>
      </c>
      <c r="F78" s="13" t="s">
        <v>248</v>
      </c>
      <c r="G78" s="13" t="s">
        <v>234</v>
      </c>
      <c r="H78" s="14" t="e">
        <f>IF(AND(#REF!&gt;0,I78&gt;0),#REF!,0)</f>
        <v>#REF!</v>
      </c>
      <c r="I78" s="14" t="e">
        <f>IF(AND(#REF!&gt;0.5,J78&gt;4),1,0)</f>
        <v>#REF!</v>
      </c>
      <c r="J78" s="19"/>
      <c r="K78" s="14" t="str">
        <f t="shared" si="42"/>
        <v xml:space="preserve"> </v>
      </c>
      <c r="L78" s="14" t="str">
        <f t="shared" si="43"/>
        <v xml:space="preserve"> </v>
      </c>
      <c r="M78" s="14" t="str">
        <f t="shared" si="44"/>
        <v xml:space="preserve"> </v>
      </c>
      <c r="N78" s="14" t="str">
        <f t="shared" si="45"/>
        <v xml:space="preserve"> </v>
      </c>
      <c r="O78" s="14" t="str">
        <f t="shared" si="46"/>
        <v xml:space="preserve"> </v>
      </c>
      <c r="P78" s="14" t="str">
        <f t="shared" si="47"/>
        <v xml:space="preserve"> </v>
      </c>
      <c r="Q78" s="14" t="str">
        <f t="shared" si="48"/>
        <v xml:space="preserve"> </v>
      </c>
      <c r="R78" s="14" t="str">
        <f t="shared" si="49"/>
        <v xml:space="preserve"> </v>
      </c>
      <c r="S78" s="14" t="str">
        <f t="shared" si="50"/>
        <v xml:space="preserve"> </v>
      </c>
      <c r="T78" s="14" t="str">
        <f t="shared" si="51"/>
        <v xml:space="preserve"> </v>
      </c>
      <c r="U78" s="14" t="e">
        <f t="shared" si="52"/>
        <v>#REF!</v>
      </c>
      <c r="V78" s="14" t="str">
        <f t="shared" si="53"/>
        <v xml:space="preserve"> </v>
      </c>
      <c r="W78" s="14" t="str">
        <f t="shared" si="54"/>
        <v xml:space="preserve"> </v>
      </c>
      <c r="X78" s="14"/>
      <c r="Y78" s="14" t="str">
        <f t="shared" si="55"/>
        <v/>
      </c>
      <c r="Z78" s="11" t="s">
        <v>53</v>
      </c>
      <c r="AA78" s="11" t="s">
        <v>289</v>
      </c>
      <c r="AB78" s="11" t="s">
        <v>40</v>
      </c>
      <c r="AC78" s="11" t="s">
        <v>95</v>
      </c>
      <c r="AD78" s="11" t="s">
        <v>122</v>
      </c>
      <c r="AE78" s="9" t="s">
        <v>43</v>
      </c>
    </row>
    <row r="79" spans="1:31" ht="21" customHeight="1" x14ac:dyDescent="0.3">
      <c r="A79" s="51">
        <v>46002</v>
      </c>
      <c r="B79" s="20" t="s">
        <v>64</v>
      </c>
      <c r="C79" s="24" t="s">
        <v>329</v>
      </c>
      <c r="D79" s="42" t="s">
        <v>349</v>
      </c>
      <c r="E79" s="13" t="s">
        <v>291</v>
      </c>
      <c r="F79" s="13" t="s">
        <v>292</v>
      </c>
      <c r="G79" s="13" t="s">
        <v>117</v>
      </c>
      <c r="H79" s="14" t="e">
        <f>IF(AND(#REF!&gt;0,I79&gt;0),#REF!,0)</f>
        <v>#REF!</v>
      </c>
      <c r="I79" s="14" t="e">
        <f>IF(AND(#REF!&gt;0.5,J79&gt;4),1,0)</f>
        <v>#REF!</v>
      </c>
      <c r="J79" s="14">
        <v>6</v>
      </c>
      <c r="K79" s="14" t="str">
        <f t="shared" si="42"/>
        <v xml:space="preserve"> </v>
      </c>
      <c r="L79" s="14" t="str">
        <f t="shared" si="43"/>
        <v xml:space="preserve"> </v>
      </c>
      <c r="M79" s="14" t="str">
        <f t="shared" si="44"/>
        <v xml:space="preserve"> </v>
      </c>
      <c r="N79" s="14" t="str">
        <f t="shared" si="45"/>
        <v xml:space="preserve"> </v>
      </c>
      <c r="O79" s="14" t="str">
        <f t="shared" si="46"/>
        <v xml:space="preserve"> </v>
      </c>
      <c r="P79" s="14" t="str">
        <f t="shared" si="47"/>
        <v xml:space="preserve"> </v>
      </c>
      <c r="Q79" s="14" t="str">
        <f t="shared" si="48"/>
        <v xml:space="preserve"> </v>
      </c>
      <c r="R79" s="14" t="str">
        <f t="shared" si="49"/>
        <v xml:space="preserve"> </v>
      </c>
      <c r="S79" s="14" t="str">
        <f t="shared" si="50"/>
        <v xml:space="preserve"> </v>
      </c>
      <c r="T79" s="14" t="str">
        <f t="shared" si="51"/>
        <v xml:space="preserve"> </v>
      </c>
      <c r="U79" s="14" t="e">
        <f t="shared" si="52"/>
        <v>#REF!</v>
      </c>
      <c r="V79" s="14" t="str">
        <f t="shared" si="53"/>
        <v xml:space="preserve"> </v>
      </c>
      <c r="W79" s="14" t="str">
        <f t="shared" si="54"/>
        <v xml:space="preserve"> </v>
      </c>
      <c r="X79" s="14"/>
      <c r="Y79" s="14" t="str">
        <f t="shared" si="55"/>
        <v/>
      </c>
      <c r="Z79" s="11" t="s">
        <v>72</v>
      </c>
      <c r="AA79" s="24" t="s">
        <v>290</v>
      </c>
      <c r="AB79" s="11" t="s">
        <v>40</v>
      </c>
      <c r="AC79" s="11" t="s">
        <v>95</v>
      </c>
      <c r="AD79" s="11" t="s">
        <v>42</v>
      </c>
      <c r="AE79" s="9" t="s">
        <v>43</v>
      </c>
    </row>
    <row r="80" spans="1:31" ht="21" customHeight="1" x14ac:dyDescent="0.3">
      <c r="A80" s="51">
        <v>46002</v>
      </c>
      <c r="B80" s="20" t="s">
        <v>64</v>
      </c>
      <c r="C80" s="24" t="s">
        <v>329</v>
      </c>
      <c r="D80" s="42" t="s">
        <v>349</v>
      </c>
      <c r="E80" s="13" t="s">
        <v>298</v>
      </c>
      <c r="F80" s="13" t="s">
        <v>299</v>
      </c>
      <c r="G80" s="13" t="s">
        <v>71</v>
      </c>
      <c r="H80" s="14" t="e">
        <f>IF(AND(#REF!&gt;0,I80&gt;0),#REF!,0)</f>
        <v>#REF!</v>
      </c>
      <c r="I80" s="14" t="e">
        <f>IF(AND(#REF!&gt;0.5,J80&gt;4),1,0)</f>
        <v>#REF!</v>
      </c>
      <c r="J80" s="14">
        <v>22</v>
      </c>
      <c r="K80" s="14" t="str">
        <f t="shared" si="42"/>
        <v xml:space="preserve"> </v>
      </c>
      <c r="L80" s="14" t="str">
        <f t="shared" si="43"/>
        <v xml:space="preserve"> </v>
      </c>
      <c r="M80" s="14" t="str">
        <f t="shared" si="44"/>
        <v xml:space="preserve"> </v>
      </c>
      <c r="N80" s="14" t="str">
        <f t="shared" si="45"/>
        <v xml:space="preserve"> </v>
      </c>
      <c r="O80" s="14" t="str">
        <f t="shared" si="46"/>
        <v xml:space="preserve"> </v>
      </c>
      <c r="P80" s="14" t="str">
        <f t="shared" si="47"/>
        <v xml:space="preserve"> </v>
      </c>
      <c r="Q80" s="14" t="str">
        <f t="shared" si="48"/>
        <v xml:space="preserve"> </v>
      </c>
      <c r="R80" s="14" t="str">
        <f t="shared" si="49"/>
        <v xml:space="preserve"> </v>
      </c>
      <c r="S80" s="14" t="str">
        <f t="shared" si="50"/>
        <v xml:space="preserve"> </v>
      </c>
      <c r="T80" s="14" t="str">
        <f t="shared" si="51"/>
        <v xml:space="preserve"> </v>
      </c>
      <c r="U80" s="14" t="e">
        <f t="shared" si="52"/>
        <v>#REF!</v>
      </c>
      <c r="V80" s="14" t="str">
        <f t="shared" si="53"/>
        <v xml:space="preserve"> </v>
      </c>
      <c r="W80" s="14" t="str">
        <f t="shared" si="54"/>
        <v xml:space="preserve"> </v>
      </c>
      <c r="X80" s="14"/>
      <c r="Y80" s="14" t="str">
        <f t="shared" si="55"/>
        <v/>
      </c>
      <c r="Z80" s="11" t="s">
        <v>72</v>
      </c>
      <c r="AA80" s="11" t="s">
        <v>290</v>
      </c>
      <c r="AB80" s="11" t="s">
        <v>40</v>
      </c>
      <c r="AC80" s="11" t="s">
        <v>95</v>
      </c>
      <c r="AD80" s="11" t="s">
        <v>109</v>
      </c>
      <c r="AE80" s="9" t="s">
        <v>43</v>
      </c>
    </row>
    <row r="81" spans="1:31" ht="21" customHeight="1" x14ac:dyDescent="0.3">
      <c r="A81" s="51">
        <v>46002</v>
      </c>
      <c r="B81" s="20" t="s">
        <v>64</v>
      </c>
      <c r="C81" s="24" t="s">
        <v>329</v>
      </c>
      <c r="D81" s="42" t="s">
        <v>349</v>
      </c>
      <c r="E81" s="13" t="s">
        <v>176</v>
      </c>
      <c r="F81" s="13" t="s">
        <v>177</v>
      </c>
      <c r="G81" s="13" t="s">
        <v>173</v>
      </c>
      <c r="H81" s="14" t="e">
        <f>IF(AND(#REF!&gt;0,I81&gt;0),#REF!,0)</f>
        <v>#REF!</v>
      </c>
      <c r="I81" s="14" t="e">
        <f>IF(AND(#REF!&gt;0.5,J81&gt;4),1,0)</f>
        <v>#REF!</v>
      </c>
      <c r="J81" s="19"/>
      <c r="K81" s="14" t="str">
        <f t="shared" si="42"/>
        <v xml:space="preserve"> </v>
      </c>
      <c r="L81" s="14" t="str">
        <f t="shared" si="43"/>
        <v xml:space="preserve"> </v>
      </c>
      <c r="M81" s="14" t="str">
        <f t="shared" si="44"/>
        <v xml:space="preserve"> </v>
      </c>
      <c r="N81" s="14" t="str">
        <f t="shared" si="45"/>
        <v xml:space="preserve"> </v>
      </c>
      <c r="O81" s="14" t="str">
        <f t="shared" si="46"/>
        <v xml:space="preserve"> </v>
      </c>
      <c r="P81" s="14" t="str">
        <f t="shared" si="47"/>
        <v xml:space="preserve"> </v>
      </c>
      <c r="Q81" s="14" t="str">
        <f t="shared" si="48"/>
        <v xml:space="preserve"> </v>
      </c>
      <c r="R81" s="14" t="str">
        <f t="shared" si="49"/>
        <v xml:space="preserve"> </v>
      </c>
      <c r="S81" s="14" t="str">
        <f t="shared" si="50"/>
        <v xml:space="preserve"> </v>
      </c>
      <c r="T81" s="14" t="str">
        <f t="shared" si="51"/>
        <v xml:space="preserve"> </v>
      </c>
      <c r="U81" s="14" t="e">
        <f t="shared" si="52"/>
        <v>#REF!</v>
      </c>
      <c r="V81" s="14" t="str">
        <f t="shared" si="53"/>
        <v xml:space="preserve"> </v>
      </c>
      <c r="W81" s="14" t="str">
        <f t="shared" si="54"/>
        <v xml:space="preserve"> </v>
      </c>
      <c r="X81" s="14"/>
      <c r="Y81" s="14" t="str">
        <f t="shared" si="55"/>
        <v/>
      </c>
      <c r="Z81" s="11" t="s">
        <v>72</v>
      </c>
      <c r="AA81" s="11" t="s">
        <v>290</v>
      </c>
      <c r="AB81" s="11" t="s">
        <v>40</v>
      </c>
      <c r="AC81" s="11" t="s">
        <v>95</v>
      </c>
      <c r="AD81" s="11" t="s">
        <v>122</v>
      </c>
      <c r="AE81" s="9" t="s">
        <v>43</v>
      </c>
    </row>
    <row r="82" spans="1:31" ht="21" customHeight="1" x14ac:dyDescent="0.3">
      <c r="A82" s="51">
        <v>46002</v>
      </c>
      <c r="B82" s="20" t="s">
        <v>64</v>
      </c>
      <c r="C82" s="24" t="s">
        <v>329</v>
      </c>
      <c r="D82" s="42" t="s">
        <v>350</v>
      </c>
      <c r="E82" s="13" t="s">
        <v>312</v>
      </c>
      <c r="F82" s="13" t="s">
        <v>313</v>
      </c>
      <c r="G82" s="13" t="s">
        <v>284</v>
      </c>
      <c r="H82" s="14" t="e">
        <f>IF(AND(#REF!&gt;0,I82&gt;0),#REF!,0)</f>
        <v>#REF!</v>
      </c>
      <c r="I82" s="14" t="e">
        <f>IF(AND(#REF!&gt;0.5,J82&gt;4),1,0)</f>
        <v>#REF!</v>
      </c>
      <c r="J82" s="19"/>
      <c r="K82" s="14" t="str">
        <f t="shared" si="42"/>
        <v xml:space="preserve"> </v>
      </c>
      <c r="L82" s="14" t="str">
        <f t="shared" si="43"/>
        <v xml:space="preserve"> </v>
      </c>
      <c r="M82" s="14" t="str">
        <f t="shared" si="44"/>
        <v xml:space="preserve"> </v>
      </c>
      <c r="N82" s="14" t="str">
        <f t="shared" si="45"/>
        <v xml:space="preserve"> </v>
      </c>
      <c r="O82" s="14" t="str">
        <f t="shared" si="46"/>
        <v xml:space="preserve"> </v>
      </c>
      <c r="P82" s="14" t="str">
        <f t="shared" si="47"/>
        <v xml:space="preserve"> </v>
      </c>
      <c r="Q82" s="14" t="str">
        <f t="shared" si="48"/>
        <v xml:space="preserve"> </v>
      </c>
      <c r="R82" s="14" t="str">
        <f t="shared" si="49"/>
        <v xml:space="preserve"> </v>
      </c>
      <c r="S82" s="14" t="str">
        <f t="shared" si="50"/>
        <v xml:space="preserve"> </v>
      </c>
      <c r="T82" s="14" t="str">
        <f t="shared" si="51"/>
        <v xml:space="preserve"> </v>
      </c>
      <c r="U82" s="14" t="str">
        <f t="shared" si="52"/>
        <v xml:space="preserve"> </v>
      </c>
      <c r="V82" s="14" t="str">
        <f t="shared" si="53"/>
        <v xml:space="preserve"> </v>
      </c>
      <c r="W82" s="14" t="str">
        <f t="shared" si="54"/>
        <v xml:space="preserve"> </v>
      </c>
      <c r="X82" s="14"/>
      <c r="Y82" s="14" t="str">
        <f t="shared" si="55"/>
        <v/>
      </c>
      <c r="Z82" s="11" t="s">
        <v>53</v>
      </c>
      <c r="AA82" s="11" t="s">
        <v>311</v>
      </c>
      <c r="AB82" s="11" t="s">
        <v>40</v>
      </c>
      <c r="AC82" s="11" t="s">
        <v>95</v>
      </c>
      <c r="AD82" s="11" t="s">
        <v>42</v>
      </c>
      <c r="AE82" s="9" t="s">
        <v>43</v>
      </c>
    </row>
    <row r="83" spans="1:31" ht="21" customHeight="1" x14ac:dyDescent="0.3">
      <c r="A83" s="51">
        <v>46002</v>
      </c>
      <c r="B83" s="20" t="s">
        <v>64</v>
      </c>
      <c r="C83" s="24" t="s">
        <v>329</v>
      </c>
      <c r="D83" s="42" t="s">
        <v>350</v>
      </c>
      <c r="E83" s="13" t="s">
        <v>314</v>
      </c>
      <c r="F83" s="13" t="s">
        <v>313</v>
      </c>
      <c r="G83" s="13" t="s">
        <v>284</v>
      </c>
      <c r="H83" s="14" t="e">
        <f>IF(AND(#REF!&gt;0,I83&gt;0),#REF!,0)</f>
        <v>#REF!</v>
      </c>
      <c r="I83" s="14" t="e">
        <f>IF(AND(#REF!&gt;0.5,J83&gt;4),1,0)</f>
        <v>#REF!</v>
      </c>
      <c r="J83" s="14">
        <v>12</v>
      </c>
      <c r="K83" s="14" t="str">
        <f t="shared" si="42"/>
        <v xml:space="preserve"> </v>
      </c>
      <c r="L83" s="14" t="str">
        <f t="shared" si="43"/>
        <v xml:space="preserve"> </v>
      </c>
      <c r="M83" s="14" t="str">
        <f t="shared" si="44"/>
        <v xml:space="preserve"> </v>
      </c>
      <c r="N83" s="14" t="str">
        <f t="shared" si="45"/>
        <v xml:space="preserve"> </v>
      </c>
      <c r="O83" s="14" t="str">
        <f t="shared" si="46"/>
        <v xml:space="preserve"> </v>
      </c>
      <c r="P83" s="14" t="str">
        <f t="shared" si="47"/>
        <v xml:space="preserve"> </v>
      </c>
      <c r="Q83" s="14" t="str">
        <f t="shared" si="48"/>
        <v xml:space="preserve"> </v>
      </c>
      <c r="R83" s="14" t="str">
        <f t="shared" si="49"/>
        <v xml:space="preserve"> </v>
      </c>
      <c r="S83" s="14" t="str">
        <f t="shared" si="50"/>
        <v xml:space="preserve"> </v>
      </c>
      <c r="T83" s="14" t="str">
        <f t="shared" si="51"/>
        <v xml:space="preserve"> </v>
      </c>
      <c r="U83" s="14" t="str">
        <f t="shared" si="52"/>
        <v xml:space="preserve"> </v>
      </c>
      <c r="V83" s="14" t="str">
        <f t="shared" si="53"/>
        <v xml:space="preserve"> </v>
      </c>
      <c r="W83" s="14" t="str">
        <f t="shared" si="54"/>
        <v xml:space="preserve"> </v>
      </c>
      <c r="X83" s="14"/>
      <c r="Y83" s="14" t="str">
        <f t="shared" si="55"/>
        <v/>
      </c>
      <c r="Z83" s="11" t="s">
        <v>53</v>
      </c>
      <c r="AA83" s="11" t="s">
        <v>311</v>
      </c>
      <c r="AB83" s="11" t="s">
        <v>40</v>
      </c>
      <c r="AC83" s="11" t="s">
        <v>95</v>
      </c>
      <c r="AD83" s="11" t="s">
        <v>109</v>
      </c>
      <c r="AE83" s="9" t="s">
        <v>43</v>
      </c>
    </row>
    <row r="84" spans="1:31" ht="21" customHeight="1" x14ac:dyDescent="0.3">
      <c r="A84" s="51">
        <v>46002</v>
      </c>
      <c r="B84" s="20" t="s">
        <v>64</v>
      </c>
      <c r="C84" s="24" t="s">
        <v>329</v>
      </c>
      <c r="D84" s="42" t="s">
        <v>352</v>
      </c>
      <c r="E84" s="13" t="s">
        <v>320</v>
      </c>
      <c r="F84" s="13" t="s">
        <v>321</v>
      </c>
      <c r="G84" s="13" t="s">
        <v>190</v>
      </c>
      <c r="H84" s="14" t="e">
        <f>IF(AND(#REF!&gt;0,I84&gt;0),#REF!,0)</f>
        <v>#REF!</v>
      </c>
      <c r="I84" s="14" t="e">
        <f>IF(AND(#REF!&gt;0.5,J84&gt;4),1,0)</f>
        <v>#REF!</v>
      </c>
      <c r="J84" s="14">
        <v>119</v>
      </c>
      <c r="K84" s="14" t="str">
        <f t="shared" si="42"/>
        <v xml:space="preserve"> </v>
      </c>
      <c r="L84" s="14" t="str">
        <f t="shared" si="43"/>
        <v xml:space="preserve"> </v>
      </c>
      <c r="M84" s="14" t="str">
        <f t="shared" si="44"/>
        <v xml:space="preserve"> </v>
      </c>
      <c r="N84" s="14" t="str">
        <f t="shared" si="45"/>
        <v xml:space="preserve"> </v>
      </c>
      <c r="O84" s="14" t="str">
        <f t="shared" si="46"/>
        <v xml:space="preserve"> </v>
      </c>
      <c r="P84" s="14" t="str">
        <f t="shared" si="47"/>
        <v xml:space="preserve"> </v>
      </c>
      <c r="Q84" s="14" t="str">
        <f t="shared" si="48"/>
        <v xml:space="preserve"> </v>
      </c>
      <c r="R84" s="14" t="str">
        <f t="shared" si="49"/>
        <v xml:space="preserve"> </v>
      </c>
      <c r="S84" s="14" t="str">
        <f t="shared" si="50"/>
        <v xml:space="preserve"> </v>
      </c>
      <c r="T84" s="14" t="str">
        <f t="shared" si="51"/>
        <v xml:space="preserve"> </v>
      </c>
      <c r="U84" s="14" t="str">
        <f t="shared" si="52"/>
        <v xml:space="preserve"> </v>
      </c>
      <c r="V84" s="14" t="str">
        <f t="shared" si="53"/>
        <v xml:space="preserve"> </v>
      </c>
      <c r="W84" s="14" t="str">
        <f t="shared" si="54"/>
        <v xml:space="preserve"> </v>
      </c>
      <c r="X84" s="14"/>
      <c r="Y84" s="14" t="str">
        <f t="shared" si="55"/>
        <v/>
      </c>
      <c r="Z84" s="11" t="s">
        <v>72</v>
      </c>
      <c r="AA84" s="11" t="s">
        <v>311</v>
      </c>
      <c r="AB84" s="11" t="s">
        <v>40</v>
      </c>
      <c r="AC84" s="11" t="s">
        <v>95</v>
      </c>
      <c r="AD84" s="11" t="s">
        <v>109</v>
      </c>
      <c r="AE84" s="9" t="s">
        <v>43</v>
      </c>
    </row>
    <row r="85" spans="1:31" ht="21" customHeight="1" x14ac:dyDescent="0.3">
      <c r="A85" s="51">
        <v>46002</v>
      </c>
      <c r="B85" s="20" t="s">
        <v>64</v>
      </c>
      <c r="C85" s="24" t="s">
        <v>329</v>
      </c>
      <c r="D85" s="42" t="s">
        <v>352</v>
      </c>
      <c r="E85" s="13" t="s">
        <v>326</v>
      </c>
      <c r="F85" s="13" t="s">
        <v>327</v>
      </c>
      <c r="G85" s="13" t="s">
        <v>195</v>
      </c>
      <c r="H85" s="14" t="e">
        <f>IF(AND(#REF!&gt;0,I85&gt;0),#REF!,0)</f>
        <v>#REF!</v>
      </c>
      <c r="I85" s="14" t="e">
        <f>IF(AND(#REF!&gt;0.5,J85&gt;4),1,0)</f>
        <v>#REF!</v>
      </c>
      <c r="J85" s="14">
        <v>8</v>
      </c>
      <c r="K85" s="14" t="str">
        <f t="shared" si="42"/>
        <v xml:space="preserve"> </v>
      </c>
      <c r="L85" s="14" t="str">
        <f t="shared" si="43"/>
        <v xml:space="preserve"> </v>
      </c>
      <c r="M85" s="14" t="str">
        <f t="shared" si="44"/>
        <v xml:space="preserve"> </v>
      </c>
      <c r="N85" s="14" t="str">
        <f t="shared" si="45"/>
        <v xml:space="preserve"> </v>
      </c>
      <c r="O85" s="14" t="str">
        <f t="shared" si="46"/>
        <v xml:space="preserve"> </v>
      </c>
      <c r="P85" s="14" t="str">
        <f t="shared" si="47"/>
        <v xml:space="preserve"> </v>
      </c>
      <c r="Q85" s="14" t="str">
        <f t="shared" si="48"/>
        <v xml:space="preserve"> </v>
      </c>
      <c r="R85" s="14" t="str">
        <f t="shared" si="49"/>
        <v xml:space="preserve"> </v>
      </c>
      <c r="S85" s="14" t="str">
        <f t="shared" si="50"/>
        <v xml:space="preserve"> </v>
      </c>
      <c r="T85" s="14" t="str">
        <f t="shared" si="51"/>
        <v xml:space="preserve"> </v>
      </c>
      <c r="U85" s="14" t="str">
        <f t="shared" si="52"/>
        <v xml:space="preserve"> </v>
      </c>
      <c r="V85" s="14" t="str">
        <f t="shared" si="53"/>
        <v xml:space="preserve"> </v>
      </c>
      <c r="W85" s="14" t="str">
        <f t="shared" si="54"/>
        <v xml:space="preserve"> </v>
      </c>
      <c r="X85" s="14"/>
      <c r="Y85" s="14" t="str">
        <f t="shared" si="55"/>
        <v/>
      </c>
      <c r="Z85" s="11" t="s">
        <v>72</v>
      </c>
      <c r="AA85" s="11" t="s">
        <v>311</v>
      </c>
      <c r="AB85" s="11" t="s">
        <v>40</v>
      </c>
      <c r="AC85" s="11" t="s">
        <v>95</v>
      </c>
      <c r="AD85" s="11" t="s">
        <v>122</v>
      </c>
      <c r="AE85" s="9" t="s">
        <v>43</v>
      </c>
    </row>
    <row r="86" spans="1:31" ht="21" customHeight="1" x14ac:dyDescent="0.3">
      <c r="A86" s="51">
        <v>46006</v>
      </c>
      <c r="B86" s="16" t="s">
        <v>32</v>
      </c>
      <c r="C86" s="24" t="s">
        <v>329</v>
      </c>
      <c r="D86" s="42" t="s">
        <v>349</v>
      </c>
      <c r="E86" s="13" t="s">
        <v>98</v>
      </c>
      <c r="F86" s="13" t="s">
        <v>99</v>
      </c>
      <c r="G86" s="13" t="s">
        <v>100</v>
      </c>
      <c r="H86" s="14" t="e">
        <f>IF(AND(#REF!&gt;0,I86&gt;0),#REF!,0)</f>
        <v>#REF!</v>
      </c>
      <c r="I86" s="14" t="e">
        <f>IF(AND(#REF!&gt;0.5,J86&gt;4),1,0)</f>
        <v>#REF!</v>
      </c>
      <c r="J86" s="14">
        <v>40</v>
      </c>
      <c r="K86" s="14" t="str">
        <f t="shared" si="0"/>
        <v xml:space="preserve"> </v>
      </c>
      <c r="L86" s="14" t="str">
        <f t="shared" si="1"/>
        <v xml:space="preserve"> </v>
      </c>
      <c r="M86" s="14" t="str">
        <f t="shared" si="2"/>
        <v xml:space="preserve"> </v>
      </c>
      <c r="N86" s="14" t="str">
        <f t="shared" si="3"/>
        <v xml:space="preserve"> </v>
      </c>
      <c r="O86" s="14" t="str">
        <f t="shared" si="4"/>
        <v xml:space="preserve"> </v>
      </c>
      <c r="P86" s="14" t="str">
        <f t="shared" si="5"/>
        <v xml:space="preserve"> </v>
      </c>
      <c r="Q86" s="14" t="str">
        <f t="shared" si="6"/>
        <v xml:space="preserve"> </v>
      </c>
      <c r="R86" s="14" t="str">
        <f t="shared" si="7"/>
        <v xml:space="preserve"> </v>
      </c>
      <c r="S86" s="14" t="str">
        <f t="shared" si="8"/>
        <v xml:space="preserve"> </v>
      </c>
      <c r="T86" s="14" t="str">
        <f t="shared" si="9"/>
        <v xml:space="preserve"> </v>
      </c>
      <c r="U86" s="14" t="e">
        <f t="shared" si="10"/>
        <v>#REF!</v>
      </c>
      <c r="V86" s="14" t="str">
        <f t="shared" si="11"/>
        <v xml:space="preserve"> </v>
      </c>
      <c r="W86" s="14" t="str">
        <f t="shared" si="12"/>
        <v xml:space="preserve"> </v>
      </c>
      <c r="X86" s="14"/>
      <c r="Y86" s="14" t="str">
        <f t="shared" si="13"/>
        <v/>
      </c>
      <c r="Z86" s="11" t="s">
        <v>38</v>
      </c>
      <c r="AA86" s="11" t="s">
        <v>94</v>
      </c>
      <c r="AB86" s="11" t="s">
        <v>40</v>
      </c>
      <c r="AC86" s="11" t="s">
        <v>95</v>
      </c>
      <c r="AD86" s="11" t="s">
        <v>42</v>
      </c>
      <c r="AE86" s="9" t="s">
        <v>43</v>
      </c>
    </row>
    <row r="87" spans="1:31" ht="21" customHeight="1" x14ac:dyDescent="0.3">
      <c r="A87" s="51">
        <v>46006</v>
      </c>
      <c r="B87" s="16" t="s">
        <v>32</v>
      </c>
      <c r="C87" s="24" t="s">
        <v>329</v>
      </c>
      <c r="D87" s="42" t="s">
        <v>351</v>
      </c>
      <c r="E87" s="13" t="s">
        <v>112</v>
      </c>
      <c r="F87" s="13" t="s">
        <v>113</v>
      </c>
      <c r="G87" s="13" t="s">
        <v>114</v>
      </c>
      <c r="H87" s="14" t="e">
        <f>IF(AND(#REF!&gt;0,I87&gt;0),#REF!,0)</f>
        <v>#REF!</v>
      </c>
      <c r="I87" s="14" t="e">
        <f>IF(AND(#REF!&gt;0.5,J87&gt;4),1,0)</f>
        <v>#REF!</v>
      </c>
      <c r="J87" s="14">
        <v>22</v>
      </c>
      <c r="K87" s="14" t="str">
        <f t="shared" ref="K87:K124" si="56">IF((OR(AA87="KNEC",AA87="ATD",AA87="CAMS",AA87="ATD1",AA87="ATDA",AA87="ATD1", AA87="ACCA",AA87="CPA2", AA87="CAMS", AA87="CAMS1", AA87="CIFA", AA87="CPA", AA87="CPA1",AA87="CPS",AA87="CS",AA87="CPSPK",AA87="CAMS ")),I87," ")</f>
        <v xml:space="preserve"> </v>
      </c>
      <c r="L87" s="14" t="str">
        <f t="shared" ref="L87:L124" si="57">IF((OR(AA87="DBANK",AA87="DDMA",AA87="CBANK",AA87="DPROJ",AA87="CPROJ",AA87="CPM",AA87="CISSE",AA87="CFFE",AA87="DDMA",AA87="DCNSA",AA87="VCGD",AA87="VCEI",AA87="VCBCT")),I87," ")</f>
        <v xml:space="preserve"> </v>
      </c>
      <c r="M87" s="14" t="str">
        <f t="shared" ref="M87:M124" si="58">IF((OR(AA87="MCP",AA87="MELM",AA87="MCD")),I87," ")</f>
        <v xml:space="preserve"> </v>
      </c>
      <c r="N87" s="14" t="str">
        <f t="shared" ref="N87:N124" si="59">IF((OR(AA87="CBIT",AA87="CIT",AA87="DBIT",AA87="DIT")),I87," ")</f>
        <v xml:space="preserve"> </v>
      </c>
      <c r="O87" s="14" t="str">
        <f t="shared" ref="O87:O124" si="60">IF((OR(AA87="CCP",AA87="CECE",AA87="CTFT",AA87="CFT",AA87="DCP",AA87="DECE",AA87="DFT",AA87="DJM")),I87," ")</f>
        <v xml:space="preserve"> </v>
      </c>
      <c r="P87" s="14" t="str">
        <f t="shared" ref="P87:P124" si="61">IF((OR(AA87="CBM",AA87="DBM",AA87="DPL",AA87="CPL")),I87," ")</f>
        <v xml:space="preserve"> </v>
      </c>
      <c r="Q87" s="14" t="str">
        <f t="shared" ref="Q87:Q124" si="62">IF((OR(AA87="BAC",AA87="BAG",AA87="BBIT",AA87="BCT",AA87="BISF",AA87="BIT",AA87="BSD")),I87," ")</f>
        <v xml:space="preserve"> </v>
      </c>
      <c r="R87" s="14" t="str">
        <f t="shared" ref="R87:R124" si="63">IF((OR(AA87="BCOM",AA87="BPL",AA87="BPM",AA87="BSC AS",AA87="BSC E&amp;S", AA87="IBM")),I87," ")</f>
        <v xml:space="preserve"> </v>
      </c>
      <c r="S87" s="14" t="str">
        <f t="shared" ref="S87:S124" si="64">IF((OR(AA87="PHD FIN",AA87="PHD MKT",AA87="PHD STR")),I87," ")</f>
        <v xml:space="preserve"> </v>
      </c>
      <c r="T87" s="14" t="str">
        <f t="shared" ref="T87:T124" si="65">IF((OR(AA87="B.Ed(Arts)",AA87="BAFT",AA87="BAFT(FT)",AA87="BAFT(PA)",AA87="BCJ",AA87="BAPA",AA87="BCP",AA87="BECE", AA87="BJDM",AA87="ECO",AA87="BEBS",AA87="BFPA")),I87," ")</f>
        <v xml:space="preserve"> </v>
      </c>
      <c r="U87" s="14" t="e">
        <f t="shared" ref="U87:U124" si="66">IF((OR(AA87="MSC COMM",AA87="MBA CM",AA87="MBA HRM",AA87="MBA MARKETING",AA87="MBA PROC",AA87="MSC D_FIN",AA87="MSC FIN_ACC",AA87="MSC FIN_ECON", AA87="MSC FIN_INV",AA87="MSC KM", AA87="MSC COMM",AA87="MBA HRM",AA87="MSC DF",AA87="MBA MKT", AA87="MBA PSM", AA87="MSC FA", AA87="MSC KMI")),I87," ")</f>
        <v>#REF!</v>
      </c>
      <c r="V87" s="14" t="str">
        <f t="shared" ref="V87:V124" si="67">IF((OR(AA87="MDA",AA87="MISM",AA87="MDC",AA87="MDA/MISM",AA87="MISM/MDA",AA87="MISM/MDC",AA87="MISM/MDC/MDA")),I87," ")</f>
        <v xml:space="preserve"> </v>
      </c>
      <c r="W87" s="14" t="str">
        <f t="shared" ref="W87:W124" si="68">IF((OR(AA87="PHD in IS")),I87," ")</f>
        <v xml:space="preserve"> </v>
      </c>
      <c r="X87" s="14"/>
      <c r="Y87" s="14" t="str">
        <f t="shared" ref="Y87:Y124" si="69">IF(AA87="PGDE",I87,"")</f>
        <v/>
      </c>
      <c r="Z87" s="11" t="s">
        <v>72</v>
      </c>
      <c r="AA87" s="11" t="s">
        <v>94</v>
      </c>
      <c r="AB87" s="11" t="s">
        <v>40</v>
      </c>
      <c r="AC87" s="11" t="s">
        <v>95</v>
      </c>
      <c r="AD87" s="11" t="s">
        <v>109</v>
      </c>
      <c r="AE87" s="9" t="s">
        <v>43</v>
      </c>
    </row>
    <row r="88" spans="1:31" ht="21" customHeight="1" x14ac:dyDescent="0.3">
      <c r="A88" s="51">
        <v>46006</v>
      </c>
      <c r="B88" s="16" t="s">
        <v>32</v>
      </c>
      <c r="C88" s="24" t="s">
        <v>329</v>
      </c>
      <c r="D88" s="42" t="s">
        <v>351</v>
      </c>
      <c r="E88" s="13" t="s">
        <v>126</v>
      </c>
      <c r="F88" s="13" t="s">
        <v>127</v>
      </c>
      <c r="G88" s="13" t="s">
        <v>128</v>
      </c>
      <c r="H88" s="14" t="e">
        <f>IF(AND(#REF!&gt;0,I88&gt;0),#REF!,0)</f>
        <v>#REF!</v>
      </c>
      <c r="I88" s="14" t="e">
        <f>IF(AND(#REF!&gt;0.5,J88&gt;4),1,0)</f>
        <v>#REF!</v>
      </c>
      <c r="J88" s="14">
        <v>35</v>
      </c>
      <c r="K88" s="14" t="str">
        <f t="shared" si="56"/>
        <v xml:space="preserve"> </v>
      </c>
      <c r="L88" s="14" t="str">
        <f t="shared" si="57"/>
        <v xml:space="preserve"> </v>
      </c>
      <c r="M88" s="14" t="str">
        <f t="shared" si="58"/>
        <v xml:space="preserve"> </v>
      </c>
      <c r="N88" s="14" t="str">
        <f t="shared" si="59"/>
        <v xml:space="preserve"> </v>
      </c>
      <c r="O88" s="14" t="str">
        <f t="shared" si="60"/>
        <v xml:space="preserve"> </v>
      </c>
      <c r="P88" s="14" t="str">
        <f t="shared" si="61"/>
        <v xml:space="preserve"> </v>
      </c>
      <c r="Q88" s="14" t="str">
        <f t="shared" si="62"/>
        <v xml:space="preserve"> </v>
      </c>
      <c r="R88" s="14" t="str">
        <f t="shared" si="63"/>
        <v xml:space="preserve"> </v>
      </c>
      <c r="S88" s="14" t="str">
        <f t="shared" si="64"/>
        <v xml:space="preserve"> </v>
      </c>
      <c r="T88" s="14" t="str">
        <f t="shared" si="65"/>
        <v xml:space="preserve"> </v>
      </c>
      <c r="U88" s="14" t="e">
        <f t="shared" si="66"/>
        <v>#REF!</v>
      </c>
      <c r="V88" s="14" t="str">
        <f t="shared" si="67"/>
        <v xml:space="preserve"> </v>
      </c>
      <c r="W88" s="14" t="str">
        <f t="shared" si="68"/>
        <v xml:space="preserve"> </v>
      </c>
      <c r="X88" s="14"/>
      <c r="Y88" s="14" t="str">
        <f t="shared" si="69"/>
        <v/>
      </c>
      <c r="Z88" s="11" t="s">
        <v>53</v>
      </c>
      <c r="AA88" s="11" t="s">
        <v>94</v>
      </c>
      <c r="AB88" s="11" t="s">
        <v>40</v>
      </c>
      <c r="AC88" s="11" t="s">
        <v>95</v>
      </c>
      <c r="AD88" s="11" t="s">
        <v>122</v>
      </c>
      <c r="AE88" s="9" t="s">
        <v>43</v>
      </c>
    </row>
    <row r="89" spans="1:31" ht="21" customHeight="1" x14ac:dyDescent="0.3">
      <c r="A89" s="51">
        <v>46006</v>
      </c>
      <c r="B89" s="16" t="s">
        <v>32</v>
      </c>
      <c r="C89" s="24" t="s">
        <v>329</v>
      </c>
      <c r="D89" s="42" t="s">
        <v>349</v>
      </c>
      <c r="E89" s="13" t="s">
        <v>98</v>
      </c>
      <c r="F89" s="13" t="s">
        <v>99</v>
      </c>
      <c r="G89" s="13" t="s">
        <v>136</v>
      </c>
      <c r="H89" s="14" t="e">
        <f>IF(AND(#REF!&gt;0,I89&gt;0),#REF!,0)</f>
        <v>#REF!</v>
      </c>
      <c r="I89" s="14" t="e">
        <f>IF(AND(#REF!&gt;0.5,J89&gt;4),1,0)</f>
        <v>#REF!</v>
      </c>
      <c r="J89" s="19"/>
      <c r="K89" s="14" t="str">
        <f t="shared" si="56"/>
        <v xml:space="preserve"> </v>
      </c>
      <c r="L89" s="14" t="str">
        <f t="shared" si="57"/>
        <v xml:space="preserve"> </v>
      </c>
      <c r="M89" s="14" t="str">
        <f t="shared" si="58"/>
        <v xml:space="preserve"> </v>
      </c>
      <c r="N89" s="14" t="str">
        <f t="shared" si="59"/>
        <v xml:space="preserve"> </v>
      </c>
      <c r="O89" s="14" t="str">
        <f t="shared" si="60"/>
        <v xml:space="preserve"> </v>
      </c>
      <c r="P89" s="14" t="str">
        <f t="shared" si="61"/>
        <v xml:space="preserve"> </v>
      </c>
      <c r="Q89" s="14" t="str">
        <f t="shared" si="62"/>
        <v xml:space="preserve"> </v>
      </c>
      <c r="R89" s="14" t="str">
        <f t="shared" si="63"/>
        <v xml:space="preserve"> </v>
      </c>
      <c r="S89" s="14" t="str">
        <f t="shared" si="64"/>
        <v xml:space="preserve"> </v>
      </c>
      <c r="T89" s="14" t="str">
        <f t="shared" si="65"/>
        <v xml:space="preserve"> </v>
      </c>
      <c r="U89" s="14" t="e">
        <f t="shared" si="66"/>
        <v>#REF!</v>
      </c>
      <c r="V89" s="14" t="str">
        <f t="shared" si="67"/>
        <v xml:space="preserve"> </v>
      </c>
      <c r="W89" s="14" t="str">
        <f t="shared" si="68"/>
        <v xml:space="preserve"> </v>
      </c>
      <c r="X89" s="14"/>
      <c r="Y89" s="14" t="str">
        <f t="shared" si="69"/>
        <v/>
      </c>
      <c r="Z89" s="11" t="s">
        <v>38</v>
      </c>
      <c r="AA89" s="24" t="s">
        <v>135</v>
      </c>
      <c r="AB89" s="11" t="s">
        <v>40</v>
      </c>
      <c r="AC89" s="11" t="s">
        <v>95</v>
      </c>
      <c r="AD89" s="11" t="s">
        <v>42</v>
      </c>
      <c r="AE89" s="9" t="s">
        <v>137</v>
      </c>
    </row>
    <row r="90" spans="1:31" ht="21" customHeight="1" x14ac:dyDescent="0.3">
      <c r="A90" s="51">
        <v>46006</v>
      </c>
      <c r="B90" s="16" t="s">
        <v>32</v>
      </c>
      <c r="C90" s="24" t="s">
        <v>329</v>
      </c>
      <c r="D90" s="42" t="s">
        <v>351</v>
      </c>
      <c r="E90" s="13" t="s">
        <v>144</v>
      </c>
      <c r="F90" s="13" t="s">
        <v>145</v>
      </c>
      <c r="G90" s="25" t="s">
        <v>146</v>
      </c>
      <c r="H90" s="14" t="e">
        <f>IF(AND(#REF!&gt;0,I90&gt;0),#REF!,0)</f>
        <v>#REF!</v>
      </c>
      <c r="I90" s="14" t="e">
        <f>IF(AND(#REF!&gt;0.5,J90&gt;4),1,0)</f>
        <v>#REF!</v>
      </c>
      <c r="J90" s="14">
        <v>22</v>
      </c>
      <c r="K90" s="14" t="str">
        <f t="shared" si="56"/>
        <v xml:space="preserve"> </v>
      </c>
      <c r="L90" s="14" t="str">
        <f t="shared" si="57"/>
        <v xml:space="preserve"> </v>
      </c>
      <c r="M90" s="14" t="str">
        <f t="shared" si="58"/>
        <v xml:space="preserve"> </v>
      </c>
      <c r="N90" s="14" t="str">
        <f t="shared" si="59"/>
        <v xml:space="preserve"> </v>
      </c>
      <c r="O90" s="14" t="str">
        <f t="shared" si="60"/>
        <v xml:space="preserve"> </v>
      </c>
      <c r="P90" s="14" t="str">
        <f t="shared" si="61"/>
        <v xml:space="preserve"> </v>
      </c>
      <c r="Q90" s="14" t="str">
        <f t="shared" si="62"/>
        <v xml:space="preserve"> </v>
      </c>
      <c r="R90" s="14" t="str">
        <f t="shared" si="63"/>
        <v xml:space="preserve"> </v>
      </c>
      <c r="S90" s="14" t="str">
        <f t="shared" si="64"/>
        <v xml:space="preserve"> </v>
      </c>
      <c r="T90" s="14" t="str">
        <f t="shared" si="65"/>
        <v xml:space="preserve"> </v>
      </c>
      <c r="U90" s="14" t="e">
        <f t="shared" si="66"/>
        <v>#REF!</v>
      </c>
      <c r="V90" s="14" t="str">
        <f t="shared" si="67"/>
        <v xml:space="preserve"> </v>
      </c>
      <c r="W90" s="14" t="str">
        <f t="shared" si="68"/>
        <v xml:space="preserve"> </v>
      </c>
      <c r="X90" s="14"/>
      <c r="Y90" s="14" t="str">
        <f t="shared" si="69"/>
        <v/>
      </c>
      <c r="Z90" s="11" t="s">
        <v>72</v>
      </c>
      <c r="AA90" s="24" t="s">
        <v>135</v>
      </c>
      <c r="AB90" s="11" t="s">
        <v>40</v>
      </c>
      <c r="AC90" s="11" t="s">
        <v>95</v>
      </c>
      <c r="AD90" s="11" t="s">
        <v>109</v>
      </c>
      <c r="AE90" s="9" t="s">
        <v>43</v>
      </c>
    </row>
    <row r="91" spans="1:31" ht="21" customHeight="1" x14ac:dyDescent="0.3">
      <c r="A91" s="51">
        <v>46006</v>
      </c>
      <c r="B91" s="16" t="s">
        <v>32</v>
      </c>
      <c r="C91" s="24" t="s">
        <v>329</v>
      </c>
      <c r="D91" s="42" t="s">
        <v>351</v>
      </c>
      <c r="E91" s="13" t="s">
        <v>157</v>
      </c>
      <c r="F91" s="13" t="s">
        <v>158</v>
      </c>
      <c r="G91" s="13" t="s">
        <v>71</v>
      </c>
      <c r="H91" s="14" t="e">
        <f>IF(AND(#REF!&gt;0,I91&gt;0),#REF!,0)</f>
        <v>#REF!</v>
      </c>
      <c r="I91" s="14" t="e">
        <f>IF(AND(#REF!&gt;0.5,J91&gt;4),1,0)</f>
        <v>#REF!</v>
      </c>
      <c r="J91" s="14">
        <v>22</v>
      </c>
      <c r="K91" s="14" t="str">
        <f t="shared" si="56"/>
        <v xml:space="preserve"> </v>
      </c>
      <c r="L91" s="14" t="str">
        <f t="shared" si="57"/>
        <v xml:space="preserve"> </v>
      </c>
      <c r="M91" s="14" t="str">
        <f t="shared" si="58"/>
        <v xml:space="preserve"> </v>
      </c>
      <c r="N91" s="14" t="str">
        <f t="shared" si="59"/>
        <v xml:space="preserve"> </v>
      </c>
      <c r="O91" s="14" t="str">
        <f t="shared" si="60"/>
        <v xml:space="preserve"> </v>
      </c>
      <c r="P91" s="14" t="str">
        <f t="shared" si="61"/>
        <v xml:space="preserve"> </v>
      </c>
      <c r="Q91" s="14" t="str">
        <f t="shared" si="62"/>
        <v xml:space="preserve"> </v>
      </c>
      <c r="R91" s="14" t="str">
        <f t="shared" si="63"/>
        <v xml:space="preserve"> </v>
      </c>
      <c r="S91" s="14" t="str">
        <f t="shared" si="64"/>
        <v xml:space="preserve"> </v>
      </c>
      <c r="T91" s="14" t="str">
        <f t="shared" si="65"/>
        <v xml:space="preserve"> </v>
      </c>
      <c r="U91" s="14" t="e">
        <f t="shared" si="66"/>
        <v>#REF!</v>
      </c>
      <c r="V91" s="14" t="str">
        <f t="shared" si="67"/>
        <v xml:space="preserve"> </v>
      </c>
      <c r="W91" s="14" t="str">
        <f t="shared" si="68"/>
        <v xml:space="preserve"> </v>
      </c>
      <c r="X91" s="14"/>
      <c r="Y91" s="14" t="str">
        <f t="shared" si="69"/>
        <v/>
      </c>
      <c r="Z91" s="11" t="s">
        <v>72</v>
      </c>
      <c r="AA91" s="24" t="s">
        <v>135</v>
      </c>
      <c r="AB91" s="11" t="s">
        <v>40</v>
      </c>
      <c r="AC91" s="11" t="s">
        <v>95</v>
      </c>
      <c r="AD91" s="11" t="s">
        <v>122</v>
      </c>
      <c r="AE91" s="9" t="s">
        <v>43</v>
      </c>
    </row>
    <row r="92" spans="1:31" ht="21" customHeight="1" x14ac:dyDescent="0.3">
      <c r="A92" s="51">
        <v>46006</v>
      </c>
      <c r="B92" s="16" t="s">
        <v>32</v>
      </c>
      <c r="C92" s="24" t="s">
        <v>329</v>
      </c>
      <c r="D92" s="42" t="s">
        <v>349</v>
      </c>
      <c r="E92" s="13" t="s">
        <v>98</v>
      </c>
      <c r="F92" s="13" t="s">
        <v>99</v>
      </c>
      <c r="G92" s="13" t="s">
        <v>136</v>
      </c>
      <c r="H92" s="14" t="e">
        <f>IF(AND(#REF!&gt;0,I92&gt;0),#REF!,0)</f>
        <v>#REF!</v>
      </c>
      <c r="I92" s="14" t="e">
        <f>IF(AND(#REF!&gt;0.5,J92&gt;4),1,0)</f>
        <v>#REF!</v>
      </c>
      <c r="J92" s="14">
        <v>40</v>
      </c>
      <c r="K92" s="14" t="str">
        <f t="shared" si="56"/>
        <v xml:space="preserve"> </v>
      </c>
      <c r="L92" s="14" t="str">
        <f t="shared" si="57"/>
        <v xml:space="preserve"> </v>
      </c>
      <c r="M92" s="14" t="str">
        <f t="shared" si="58"/>
        <v xml:space="preserve"> </v>
      </c>
      <c r="N92" s="14" t="str">
        <f t="shared" si="59"/>
        <v xml:space="preserve"> </v>
      </c>
      <c r="O92" s="14" t="str">
        <f t="shared" si="60"/>
        <v xml:space="preserve"> </v>
      </c>
      <c r="P92" s="14" t="str">
        <f t="shared" si="61"/>
        <v xml:space="preserve"> </v>
      </c>
      <c r="Q92" s="14" t="str">
        <f t="shared" si="62"/>
        <v xml:space="preserve"> </v>
      </c>
      <c r="R92" s="14" t="str">
        <f t="shared" si="63"/>
        <v xml:space="preserve"> </v>
      </c>
      <c r="S92" s="14" t="str">
        <f t="shared" si="64"/>
        <v xml:space="preserve"> </v>
      </c>
      <c r="T92" s="14" t="str">
        <f t="shared" si="65"/>
        <v xml:space="preserve"> </v>
      </c>
      <c r="U92" s="14" t="e">
        <f t="shared" si="66"/>
        <v>#REF!</v>
      </c>
      <c r="V92" s="14" t="str">
        <f t="shared" si="67"/>
        <v xml:space="preserve"> </v>
      </c>
      <c r="W92" s="14" t="str">
        <f t="shared" si="68"/>
        <v xml:space="preserve"> </v>
      </c>
      <c r="X92" s="14"/>
      <c r="Y92" s="14" t="str">
        <f t="shared" si="69"/>
        <v/>
      </c>
      <c r="Z92" s="11" t="s">
        <v>38</v>
      </c>
      <c r="AA92" s="24" t="s">
        <v>163</v>
      </c>
      <c r="AB92" s="11" t="s">
        <v>40</v>
      </c>
      <c r="AC92" s="11" t="s">
        <v>95</v>
      </c>
      <c r="AD92" s="11" t="s">
        <v>42</v>
      </c>
      <c r="AE92" s="9" t="s">
        <v>43</v>
      </c>
    </row>
    <row r="93" spans="1:31" ht="21" customHeight="1" x14ac:dyDescent="0.3">
      <c r="A93" s="51">
        <v>46006</v>
      </c>
      <c r="B93" s="16" t="s">
        <v>32</v>
      </c>
      <c r="C93" s="24" t="s">
        <v>329</v>
      </c>
      <c r="D93" s="42" t="s">
        <v>351</v>
      </c>
      <c r="E93" s="13" t="s">
        <v>166</v>
      </c>
      <c r="F93" s="13" t="s">
        <v>167</v>
      </c>
      <c r="G93" s="13" t="s">
        <v>168</v>
      </c>
      <c r="H93" s="14" t="e">
        <f>IF(AND(#REF!&gt;0,I93&gt;0),#REF!,0)</f>
        <v>#REF!</v>
      </c>
      <c r="I93" s="14" t="e">
        <f>IF(AND(#REF!&gt;0.5,J93&gt;4),1,0)</f>
        <v>#REF!</v>
      </c>
      <c r="J93" s="14">
        <v>22</v>
      </c>
      <c r="K93" s="14" t="str">
        <f t="shared" si="56"/>
        <v xml:space="preserve"> </v>
      </c>
      <c r="L93" s="14" t="str">
        <f t="shared" si="57"/>
        <v xml:space="preserve"> </v>
      </c>
      <c r="M93" s="14" t="str">
        <f t="shared" si="58"/>
        <v xml:space="preserve"> </v>
      </c>
      <c r="N93" s="14" t="str">
        <f t="shared" si="59"/>
        <v xml:space="preserve"> </v>
      </c>
      <c r="O93" s="14" t="str">
        <f t="shared" si="60"/>
        <v xml:space="preserve"> </v>
      </c>
      <c r="P93" s="14" t="str">
        <f t="shared" si="61"/>
        <v xml:space="preserve"> </v>
      </c>
      <c r="Q93" s="14" t="str">
        <f t="shared" si="62"/>
        <v xml:space="preserve"> </v>
      </c>
      <c r="R93" s="14" t="str">
        <f t="shared" si="63"/>
        <v xml:space="preserve"> </v>
      </c>
      <c r="S93" s="14" t="str">
        <f t="shared" si="64"/>
        <v xml:space="preserve"> </v>
      </c>
      <c r="T93" s="14" t="str">
        <f t="shared" si="65"/>
        <v xml:space="preserve"> </v>
      </c>
      <c r="U93" s="14" t="e">
        <f t="shared" si="66"/>
        <v>#REF!</v>
      </c>
      <c r="V93" s="14" t="str">
        <f t="shared" si="67"/>
        <v xml:space="preserve"> </v>
      </c>
      <c r="W93" s="14" t="str">
        <f t="shared" si="68"/>
        <v xml:space="preserve"> </v>
      </c>
      <c r="X93" s="14"/>
      <c r="Y93" s="14" t="str">
        <f t="shared" si="69"/>
        <v/>
      </c>
      <c r="Z93" s="11" t="s">
        <v>72</v>
      </c>
      <c r="AA93" s="24" t="s">
        <v>163</v>
      </c>
      <c r="AB93" s="11" t="s">
        <v>40</v>
      </c>
      <c r="AC93" s="11" t="s">
        <v>95</v>
      </c>
      <c r="AD93" s="11" t="s">
        <v>109</v>
      </c>
      <c r="AE93" s="9" t="s">
        <v>43</v>
      </c>
    </row>
    <row r="94" spans="1:31" ht="21" customHeight="1" x14ac:dyDescent="0.3">
      <c r="A94" s="51">
        <v>46006</v>
      </c>
      <c r="B94" s="16" t="s">
        <v>32</v>
      </c>
      <c r="C94" s="24" t="s">
        <v>329</v>
      </c>
      <c r="D94" s="42" t="s">
        <v>351</v>
      </c>
      <c r="E94" s="13" t="s">
        <v>178</v>
      </c>
      <c r="F94" s="13" t="s">
        <v>179</v>
      </c>
      <c r="G94" s="13" t="s">
        <v>173</v>
      </c>
      <c r="H94" s="14" t="e">
        <f>IF(AND(#REF!&gt;0,I94&gt;0),#REF!,0)</f>
        <v>#REF!</v>
      </c>
      <c r="I94" s="14" t="e">
        <f>IF(AND(#REF!&gt;0.5,J94&gt;4),1,0)</f>
        <v>#REF!</v>
      </c>
      <c r="J94" s="14">
        <v>22</v>
      </c>
      <c r="K94" s="14" t="str">
        <f t="shared" si="56"/>
        <v xml:space="preserve"> </v>
      </c>
      <c r="L94" s="14" t="str">
        <f t="shared" si="57"/>
        <v xml:space="preserve"> </v>
      </c>
      <c r="M94" s="14" t="str">
        <f t="shared" si="58"/>
        <v xml:space="preserve"> </v>
      </c>
      <c r="N94" s="14" t="str">
        <f t="shared" si="59"/>
        <v xml:space="preserve"> </v>
      </c>
      <c r="O94" s="14" t="str">
        <f t="shared" si="60"/>
        <v xml:space="preserve"> </v>
      </c>
      <c r="P94" s="14" t="str">
        <f t="shared" si="61"/>
        <v xml:space="preserve"> </v>
      </c>
      <c r="Q94" s="14" t="str">
        <f t="shared" si="62"/>
        <v xml:space="preserve"> </v>
      </c>
      <c r="R94" s="14" t="str">
        <f t="shared" si="63"/>
        <v xml:space="preserve"> </v>
      </c>
      <c r="S94" s="14" t="str">
        <f t="shared" si="64"/>
        <v xml:space="preserve"> </v>
      </c>
      <c r="T94" s="14" t="str">
        <f t="shared" si="65"/>
        <v xml:space="preserve"> </v>
      </c>
      <c r="U94" s="14" t="e">
        <f t="shared" si="66"/>
        <v>#REF!</v>
      </c>
      <c r="V94" s="14" t="str">
        <f t="shared" si="67"/>
        <v xml:space="preserve"> </v>
      </c>
      <c r="W94" s="14" t="str">
        <f t="shared" si="68"/>
        <v xml:space="preserve"> </v>
      </c>
      <c r="X94" s="14"/>
      <c r="Y94" s="14" t="str">
        <f t="shared" si="69"/>
        <v/>
      </c>
      <c r="Z94" s="11" t="s">
        <v>72</v>
      </c>
      <c r="AA94" s="11" t="s">
        <v>163</v>
      </c>
      <c r="AB94" s="11" t="s">
        <v>40</v>
      </c>
      <c r="AC94" s="11" t="s">
        <v>95</v>
      </c>
      <c r="AD94" s="11" t="s">
        <v>122</v>
      </c>
      <c r="AE94" s="9" t="s">
        <v>43</v>
      </c>
    </row>
    <row r="95" spans="1:31" ht="21" customHeight="1" x14ac:dyDescent="0.3">
      <c r="A95" s="51">
        <v>46006</v>
      </c>
      <c r="B95" s="16" t="s">
        <v>32</v>
      </c>
      <c r="C95" s="24" t="s">
        <v>329</v>
      </c>
      <c r="D95" s="42" t="s">
        <v>349</v>
      </c>
      <c r="E95" s="13" t="s">
        <v>98</v>
      </c>
      <c r="F95" s="13" t="s">
        <v>99</v>
      </c>
      <c r="G95" s="13" t="s">
        <v>136</v>
      </c>
      <c r="H95" s="14" t="e">
        <f>IF(AND(#REF!&gt;0,I95&gt;0),#REF!,0)</f>
        <v>#REF!</v>
      </c>
      <c r="I95" s="14" t="e">
        <f>IF(AND(#REF!&gt;0.5,J95&gt;4),1,0)</f>
        <v>#REF!</v>
      </c>
      <c r="J95" s="19"/>
      <c r="K95" s="14" t="str">
        <f t="shared" si="56"/>
        <v xml:space="preserve"> </v>
      </c>
      <c r="L95" s="14" t="str">
        <f t="shared" si="57"/>
        <v xml:space="preserve"> </v>
      </c>
      <c r="M95" s="14" t="str">
        <f t="shared" si="58"/>
        <v xml:space="preserve"> </v>
      </c>
      <c r="N95" s="14" t="str">
        <f t="shared" si="59"/>
        <v xml:space="preserve"> </v>
      </c>
      <c r="O95" s="14" t="str">
        <f t="shared" si="60"/>
        <v xml:space="preserve"> </v>
      </c>
      <c r="P95" s="14" t="str">
        <f t="shared" si="61"/>
        <v xml:space="preserve"> </v>
      </c>
      <c r="Q95" s="14" t="str">
        <f t="shared" si="62"/>
        <v xml:space="preserve"> </v>
      </c>
      <c r="R95" s="14" t="str">
        <f t="shared" si="63"/>
        <v xml:space="preserve"> </v>
      </c>
      <c r="S95" s="14" t="str">
        <f t="shared" si="64"/>
        <v xml:space="preserve"> </v>
      </c>
      <c r="T95" s="14" t="str">
        <f t="shared" si="65"/>
        <v xml:space="preserve"> </v>
      </c>
      <c r="U95" s="14" t="e">
        <f t="shared" si="66"/>
        <v>#REF!</v>
      </c>
      <c r="V95" s="14" t="str">
        <f t="shared" si="67"/>
        <v xml:space="preserve"> </v>
      </c>
      <c r="W95" s="14" t="str">
        <f t="shared" si="68"/>
        <v xml:space="preserve"> </v>
      </c>
      <c r="X95" s="14"/>
      <c r="Y95" s="14" t="str">
        <f t="shared" si="69"/>
        <v/>
      </c>
      <c r="Z95" s="11" t="s">
        <v>38</v>
      </c>
      <c r="AA95" s="24" t="s">
        <v>182</v>
      </c>
      <c r="AB95" s="11" t="s">
        <v>40</v>
      </c>
      <c r="AC95" s="11" t="s">
        <v>95</v>
      </c>
      <c r="AD95" s="11" t="s">
        <v>42</v>
      </c>
      <c r="AE95" s="9" t="s">
        <v>43</v>
      </c>
    </row>
    <row r="96" spans="1:31" ht="21" customHeight="1" x14ac:dyDescent="0.3">
      <c r="A96" s="51">
        <v>46006</v>
      </c>
      <c r="B96" s="16" t="s">
        <v>32</v>
      </c>
      <c r="C96" s="24" t="s">
        <v>329</v>
      </c>
      <c r="D96" s="42" t="s">
        <v>350</v>
      </c>
      <c r="E96" s="13" t="s">
        <v>188</v>
      </c>
      <c r="F96" s="13" t="s">
        <v>189</v>
      </c>
      <c r="G96" s="13" t="s">
        <v>190</v>
      </c>
      <c r="H96" s="14" t="e">
        <f>IF(AND(#REF!&gt;0,I96&gt;0),#REF!,0)</f>
        <v>#REF!</v>
      </c>
      <c r="I96" s="14" t="e">
        <f>IF(AND(#REF!&gt;0.5,J96&gt;4),1,0)</f>
        <v>#REF!</v>
      </c>
      <c r="J96" s="14">
        <v>22</v>
      </c>
      <c r="K96" s="14" t="str">
        <f t="shared" si="56"/>
        <v xml:space="preserve"> </v>
      </c>
      <c r="L96" s="14" t="str">
        <f t="shared" si="57"/>
        <v xml:space="preserve"> </v>
      </c>
      <c r="M96" s="14" t="str">
        <f t="shared" si="58"/>
        <v xml:space="preserve"> </v>
      </c>
      <c r="N96" s="14" t="str">
        <f t="shared" si="59"/>
        <v xml:space="preserve"> </v>
      </c>
      <c r="O96" s="14" t="str">
        <f t="shared" si="60"/>
        <v xml:space="preserve"> </v>
      </c>
      <c r="P96" s="14" t="str">
        <f t="shared" si="61"/>
        <v xml:space="preserve"> </v>
      </c>
      <c r="Q96" s="14" t="str">
        <f t="shared" si="62"/>
        <v xml:space="preserve"> </v>
      </c>
      <c r="R96" s="14" t="str">
        <f t="shared" si="63"/>
        <v xml:space="preserve"> </v>
      </c>
      <c r="S96" s="14" t="str">
        <f t="shared" si="64"/>
        <v xml:space="preserve"> </v>
      </c>
      <c r="T96" s="14" t="str">
        <f t="shared" si="65"/>
        <v xml:space="preserve"> </v>
      </c>
      <c r="U96" s="14" t="e">
        <f t="shared" si="66"/>
        <v>#REF!</v>
      </c>
      <c r="V96" s="14" t="str">
        <f t="shared" si="67"/>
        <v xml:space="preserve"> </v>
      </c>
      <c r="W96" s="14" t="str">
        <f t="shared" si="68"/>
        <v xml:space="preserve"> </v>
      </c>
      <c r="X96" s="14"/>
      <c r="Y96" s="14" t="str">
        <f t="shared" si="69"/>
        <v/>
      </c>
      <c r="Z96" s="11" t="s">
        <v>72</v>
      </c>
      <c r="AA96" s="11" t="s">
        <v>182</v>
      </c>
      <c r="AB96" s="11" t="s">
        <v>40</v>
      </c>
      <c r="AC96" s="11" t="s">
        <v>95</v>
      </c>
      <c r="AD96" s="11" t="s">
        <v>109</v>
      </c>
      <c r="AE96" s="9" t="s">
        <v>43</v>
      </c>
    </row>
    <row r="97" spans="1:31" ht="21" customHeight="1" x14ac:dyDescent="0.3">
      <c r="A97" s="51">
        <v>46006</v>
      </c>
      <c r="B97" s="16" t="s">
        <v>32</v>
      </c>
      <c r="C97" s="24" t="s">
        <v>329</v>
      </c>
      <c r="D97" s="42" t="s">
        <v>350</v>
      </c>
      <c r="E97" s="13" t="s">
        <v>202</v>
      </c>
      <c r="F97" s="13" t="s">
        <v>203</v>
      </c>
      <c r="G97" s="13" t="s">
        <v>108</v>
      </c>
      <c r="H97" s="14" t="e">
        <f>IF(AND(#REF!&gt;0,I97&gt;0),#REF!,0)</f>
        <v>#REF!</v>
      </c>
      <c r="I97" s="14" t="e">
        <f>IF(AND(#REF!&gt;0.5,J97&gt;4),1,0)</f>
        <v>#REF!</v>
      </c>
      <c r="J97" s="14">
        <v>22</v>
      </c>
      <c r="K97" s="14" t="str">
        <f t="shared" si="56"/>
        <v xml:space="preserve"> </v>
      </c>
      <c r="L97" s="14" t="str">
        <f t="shared" si="57"/>
        <v xml:space="preserve"> </v>
      </c>
      <c r="M97" s="14" t="str">
        <f t="shared" si="58"/>
        <v xml:space="preserve"> </v>
      </c>
      <c r="N97" s="14" t="str">
        <f t="shared" si="59"/>
        <v xml:space="preserve"> </v>
      </c>
      <c r="O97" s="14" t="str">
        <f t="shared" si="60"/>
        <v xml:space="preserve"> </v>
      </c>
      <c r="P97" s="14" t="str">
        <f t="shared" si="61"/>
        <v xml:space="preserve"> </v>
      </c>
      <c r="Q97" s="14" t="str">
        <f t="shared" si="62"/>
        <v xml:space="preserve"> </v>
      </c>
      <c r="R97" s="14" t="str">
        <f t="shared" si="63"/>
        <v xml:space="preserve"> </v>
      </c>
      <c r="S97" s="14" t="str">
        <f t="shared" si="64"/>
        <v xml:space="preserve"> </v>
      </c>
      <c r="T97" s="14" t="str">
        <f t="shared" si="65"/>
        <v xml:space="preserve"> </v>
      </c>
      <c r="U97" s="14" t="e">
        <f t="shared" si="66"/>
        <v>#REF!</v>
      </c>
      <c r="V97" s="14" t="str">
        <f t="shared" si="67"/>
        <v xml:space="preserve"> </v>
      </c>
      <c r="W97" s="14" t="str">
        <f t="shared" si="68"/>
        <v xml:space="preserve"> </v>
      </c>
      <c r="X97" s="14"/>
      <c r="Y97" s="14" t="str">
        <f t="shared" si="69"/>
        <v/>
      </c>
      <c r="Z97" s="11" t="s">
        <v>72</v>
      </c>
      <c r="AA97" s="11" t="s">
        <v>182</v>
      </c>
      <c r="AB97" s="11" t="s">
        <v>40</v>
      </c>
      <c r="AC97" s="11" t="s">
        <v>95</v>
      </c>
      <c r="AD97" s="11" t="s">
        <v>122</v>
      </c>
      <c r="AE97" s="9" t="s">
        <v>43</v>
      </c>
    </row>
    <row r="98" spans="1:31" ht="21" customHeight="1" x14ac:dyDescent="0.3">
      <c r="A98" s="51">
        <v>46006</v>
      </c>
      <c r="B98" s="16" t="s">
        <v>32</v>
      </c>
      <c r="C98" s="24" t="s">
        <v>329</v>
      </c>
      <c r="D98" s="42" t="s">
        <v>350</v>
      </c>
      <c r="E98" s="13" t="s">
        <v>212</v>
      </c>
      <c r="F98" s="13" t="s">
        <v>213</v>
      </c>
      <c r="G98" s="25" t="s">
        <v>214</v>
      </c>
      <c r="H98" s="14" t="e">
        <f>IF(AND(#REF!&gt;0,I98&gt;0),#REF!,0)</f>
        <v>#REF!</v>
      </c>
      <c r="I98" s="14" t="e">
        <f>IF(AND(#REF!&gt;0.5,J98&gt;4),1,0)</f>
        <v>#REF!</v>
      </c>
      <c r="J98" s="14">
        <v>22</v>
      </c>
      <c r="K98" s="14" t="str">
        <f t="shared" si="56"/>
        <v xml:space="preserve"> </v>
      </c>
      <c r="L98" s="14" t="str">
        <f t="shared" si="57"/>
        <v xml:space="preserve"> </v>
      </c>
      <c r="M98" s="14" t="str">
        <f t="shared" si="58"/>
        <v xml:space="preserve"> </v>
      </c>
      <c r="N98" s="14" t="str">
        <f t="shared" si="59"/>
        <v xml:space="preserve"> </v>
      </c>
      <c r="O98" s="14" t="str">
        <f t="shared" si="60"/>
        <v xml:space="preserve"> </v>
      </c>
      <c r="P98" s="14" t="str">
        <f t="shared" si="61"/>
        <v xml:space="preserve"> </v>
      </c>
      <c r="Q98" s="14" t="str">
        <f t="shared" si="62"/>
        <v xml:space="preserve"> </v>
      </c>
      <c r="R98" s="14" t="str">
        <f t="shared" si="63"/>
        <v xml:space="preserve"> </v>
      </c>
      <c r="S98" s="14" t="str">
        <f t="shared" si="64"/>
        <v xml:space="preserve"> </v>
      </c>
      <c r="T98" s="14" t="str">
        <f t="shared" si="65"/>
        <v xml:space="preserve"> </v>
      </c>
      <c r="U98" s="14" t="str">
        <f t="shared" si="66"/>
        <v xml:space="preserve"> </v>
      </c>
      <c r="V98" s="14" t="str">
        <f t="shared" si="67"/>
        <v xml:space="preserve"> </v>
      </c>
      <c r="W98" s="14" t="str">
        <f t="shared" si="68"/>
        <v xml:space="preserve"> </v>
      </c>
      <c r="X98" s="14"/>
      <c r="Y98" s="14" t="str">
        <f t="shared" si="69"/>
        <v/>
      </c>
      <c r="Z98" s="11" t="s">
        <v>53</v>
      </c>
      <c r="AA98" s="24" t="s">
        <v>208</v>
      </c>
      <c r="AB98" s="11" t="s">
        <v>40</v>
      </c>
      <c r="AC98" s="11" t="s">
        <v>95</v>
      </c>
      <c r="AD98" s="11" t="s">
        <v>42</v>
      </c>
      <c r="AE98" s="9" t="s">
        <v>43</v>
      </c>
    </row>
    <row r="99" spans="1:31" ht="21" customHeight="1" x14ac:dyDescent="0.3">
      <c r="A99" s="51">
        <v>46006</v>
      </c>
      <c r="B99" s="16" t="s">
        <v>32</v>
      </c>
      <c r="C99" s="24" t="s">
        <v>329</v>
      </c>
      <c r="D99" s="42" t="s">
        <v>351</v>
      </c>
      <c r="E99" s="13" t="s">
        <v>220</v>
      </c>
      <c r="F99" s="13" t="s">
        <v>221</v>
      </c>
      <c r="G99" s="13" t="s">
        <v>67</v>
      </c>
      <c r="H99" s="14" t="e">
        <f>IF(AND(#REF!&gt;0,I99&gt;0),#REF!,0)</f>
        <v>#REF!</v>
      </c>
      <c r="I99" s="14" t="e">
        <f>IF(AND(#REF!&gt;0.5,J99&gt;4),1,0)</f>
        <v>#REF!</v>
      </c>
      <c r="J99" s="14">
        <v>22</v>
      </c>
      <c r="K99" s="14" t="str">
        <f t="shared" si="56"/>
        <v xml:space="preserve"> </v>
      </c>
      <c r="L99" s="14" t="str">
        <f t="shared" si="57"/>
        <v xml:space="preserve"> </v>
      </c>
      <c r="M99" s="14" t="str">
        <f t="shared" si="58"/>
        <v xml:space="preserve"> </v>
      </c>
      <c r="N99" s="14" t="str">
        <f t="shared" si="59"/>
        <v xml:space="preserve"> </v>
      </c>
      <c r="O99" s="14" t="str">
        <f t="shared" si="60"/>
        <v xml:space="preserve"> </v>
      </c>
      <c r="P99" s="14" t="str">
        <f t="shared" si="61"/>
        <v xml:space="preserve"> </v>
      </c>
      <c r="Q99" s="14" t="str">
        <f t="shared" si="62"/>
        <v xml:space="preserve"> </v>
      </c>
      <c r="R99" s="14" t="str">
        <f t="shared" si="63"/>
        <v xml:space="preserve"> </v>
      </c>
      <c r="S99" s="14" t="str">
        <f t="shared" si="64"/>
        <v xml:space="preserve"> </v>
      </c>
      <c r="T99" s="14" t="str">
        <f t="shared" si="65"/>
        <v xml:space="preserve"> </v>
      </c>
      <c r="U99" s="14" t="str">
        <f t="shared" si="66"/>
        <v xml:space="preserve"> </v>
      </c>
      <c r="V99" s="14" t="str">
        <f t="shared" si="67"/>
        <v xml:space="preserve"> </v>
      </c>
      <c r="W99" s="14" t="str">
        <f t="shared" si="68"/>
        <v xml:space="preserve"> </v>
      </c>
      <c r="X99" s="14"/>
      <c r="Y99" s="14" t="str">
        <f t="shared" si="69"/>
        <v/>
      </c>
      <c r="Z99" s="11" t="s">
        <v>53</v>
      </c>
      <c r="AA99" s="24" t="s">
        <v>208</v>
      </c>
      <c r="AB99" s="11" t="s">
        <v>40</v>
      </c>
      <c r="AC99" s="11" t="s">
        <v>95</v>
      </c>
      <c r="AD99" s="11" t="s">
        <v>109</v>
      </c>
      <c r="AE99" s="9" t="s">
        <v>43</v>
      </c>
    </row>
    <row r="100" spans="1:31" ht="21" customHeight="1" x14ac:dyDescent="0.3">
      <c r="A100" s="51">
        <v>46006</v>
      </c>
      <c r="B100" s="16" t="s">
        <v>32</v>
      </c>
      <c r="C100" s="24" t="s">
        <v>329</v>
      </c>
      <c r="D100" s="42" t="s">
        <v>351</v>
      </c>
      <c r="E100" s="13" t="s">
        <v>232</v>
      </c>
      <c r="F100" s="13" t="s">
        <v>233</v>
      </c>
      <c r="G100" s="13" t="s">
        <v>234</v>
      </c>
      <c r="H100" s="14" t="e">
        <f>IF(AND(#REF!&gt;0,I100&gt;0),#REF!,0)</f>
        <v>#REF!</v>
      </c>
      <c r="I100" s="14" t="e">
        <f>IF(AND(#REF!&gt;0.5,J100&gt;4),1,0)</f>
        <v>#REF!</v>
      </c>
      <c r="J100" s="14">
        <v>22</v>
      </c>
      <c r="K100" s="14" t="str">
        <f t="shared" si="56"/>
        <v xml:space="preserve"> </v>
      </c>
      <c r="L100" s="14" t="str">
        <f t="shared" si="57"/>
        <v xml:space="preserve"> </v>
      </c>
      <c r="M100" s="14" t="str">
        <f t="shared" si="58"/>
        <v xml:space="preserve"> </v>
      </c>
      <c r="N100" s="14" t="str">
        <f t="shared" si="59"/>
        <v xml:space="preserve"> </v>
      </c>
      <c r="O100" s="14" t="str">
        <f t="shared" si="60"/>
        <v xml:space="preserve"> </v>
      </c>
      <c r="P100" s="14" t="str">
        <f t="shared" si="61"/>
        <v xml:space="preserve"> </v>
      </c>
      <c r="Q100" s="14" t="str">
        <f t="shared" si="62"/>
        <v xml:space="preserve"> </v>
      </c>
      <c r="R100" s="14" t="str">
        <f t="shared" si="63"/>
        <v xml:space="preserve"> </v>
      </c>
      <c r="S100" s="14" t="str">
        <f t="shared" si="64"/>
        <v xml:space="preserve"> </v>
      </c>
      <c r="T100" s="14" t="str">
        <f t="shared" si="65"/>
        <v xml:space="preserve"> </v>
      </c>
      <c r="U100" s="14" t="str">
        <f t="shared" si="66"/>
        <v xml:space="preserve"> </v>
      </c>
      <c r="V100" s="14" t="str">
        <f t="shared" si="67"/>
        <v xml:space="preserve"> </v>
      </c>
      <c r="W100" s="14" t="str">
        <f t="shared" si="68"/>
        <v xml:space="preserve"> </v>
      </c>
      <c r="X100" s="14"/>
      <c r="Y100" s="14" t="str">
        <f t="shared" si="69"/>
        <v/>
      </c>
      <c r="Z100" s="11" t="s">
        <v>53</v>
      </c>
      <c r="AA100" s="24" t="s">
        <v>208</v>
      </c>
      <c r="AB100" s="11" t="s">
        <v>40</v>
      </c>
      <c r="AC100" s="11" t="s">
        <v>95</v>
      </c>
      <c r="AD100" s="11" t="s">
        <v>122</v>
      </c>
      <c r="AE100" s="9" t="s">
        <v>43</v>
      </c>
    </row>
    <row r="101" spans="1:31" ht="21" customHeight="1" x14ac:dyDescent="0.3">
      <c r="A101" s="51">
        <v>46006</v>
      </c>
      <c r="B101" s="16" t="s">
        <v>32</v>
      </c>
      <c r="C101" s="24" t="s">
        <v>329</v>
      </c>
      <c r="D101" s="42" t="s">
        <v>349</v>
      </c>
      <c r="E101" s="13" t="s">
        <v>242</v>
      </c>
      <c r="F101" s="13" t="s">
        <v>243</v>
      </c>
      <c r="G101" s="13" t="s">
        <v>211</v>
      </c>
      <c r="H101" s="14" t="e">
        <f>IF(AND(#REF!&gt;0,I101&gt;0),#REF!,0)</f>
        <v>#REF!</v>
      </c>
      <c r="I101" s="14" t="e">
        <f>IF(AND(#REF!&gt;0.5,J101&gt;4),1,0)</f>
        <v>#REF!</v>
      </c>
      <c r="J101" s="19"/>
      <c r="K101" s="14" t="str">
        <f t="shared" si="56"/>
        <v xml:space="preserve"> </v>
      </c>
      <c r="L101" s="14" t="str">
        <f t="shared" si="57"/>
        <v xml:space="preserve"> </v>
      </c>
      <c r="M101" s="14" t="str">
        <f t="shared" si="58"/>
        <v xml:space="preserve"> </v>
      </c>
      <c r="N101" s="14" t="str">
        <f t="shared" si="59"/>
        <v xml:space="preserve"> </v>
      </c>
      <c r="O101" s="14" t="str">
        <f t="shared" si="60"/>
        <v xml:space="preserve"> </v>
      </c>
      <c r="P101" s="14" t="str">
        <f t="shared" si="61"/>
        <v xml:space="preserve"> </v>
      </c>
      <c r="Q101" s="14" t="str">
        <f t="shared" si="62"/>
        <v xml:space="preserve"> </v>
      </c>
      <c r="R101" s="14" t="str">
        <f t="shared" si="63"/>
        <v xml:space="preserve"> </v>
      </c>
      <c r="S101" s="14" t="str">
        <f t="shared" si="64"/>
        <v xml:space="preserve"> </v>
      </c>
      <c r="T101" s="14" t="str">
        <f t="shared" si="65"/>
        <v xml:space="preserve"> </v>
      </c>
      <c r="U101" s="14" t="e">
        <f t="shared" si="66"/>
        <v>#REF!</v>
      </c>
      <c r="V101" s="14" t="str">
        <f t="shared" si="67"/>
        <v xml:space="preserve"> </v>
      </c>
      <c r="W101" s="14" t="str">
        <f t="shared" si="68"/>
        <v xml:space="preserve"> </v>
      </c>
      <c r="X101" s="14"/>
      <c r="Y101" s="14" t="str">
        <f t="shared" si="69"/>
        <v/>
      </c>
      <c r="Z101" s="11" t="s">
        <v>53</v>
      </c>
      <c r="AA101" s="24" t="s">
        <v>239</v>
      </c>
      <c r="AB101" s="11" t="s">
        <v>40</v>
      </c>
      <c r="AC101" s="11" t="s">
        <v>95</v>
      </c>
      <c r="AD101" s="11" t="s">
        <v>42</v>
      </c>
      <c r="AE101" s="9" t="s">
        <v>43</v>
      </c>
    </row>
    <row r="102" spans="1:31" ht="21" customHeight="1" x14ac:dyDescent="0.3">
      <c r="A102" s="51">
        <v>46006</v>
      </c>
      <c r="B102" s="16" t="s">
        <v>32</v>
      </c>
      <c r="C102" s="24" t="s">
        <v>329</v>
      </c>
      <c r="D102" s="42" t="s">
        <v>349</v>
      </c>
      <c r="E102" s="13" t="s">
        <v>249</v>
      </c>
      <c r="F102" s="13" t="s">
        <v>250</v>
      </c>
      <c r="G102" s="13" t="s">
        <v>217</v>
      </c>
      <c r="H102" s="14" t="e">
        <f>IF(AND(#REF!&gt;0,I102&gt;0),#REF!,0)</f>
        <v>#REF!</v>
      </c>
      <c r="I102" s="14" t="e">
        <f>IF(AND(#REF!&gt;0.5,J102&gt;4),1,0)</f>
        <v>#REF!</v>
      </c>
      <c r="J102" s="19"/>
      <c r="K102" s="14" t="str">
        <f t="shared" si="56"/>
        <v xml:space="preserve"> </v>
      </c>
      <c r="L102" s="14" t="str">
        <f t="shared" si="57"/>
        <v xml:space="preserve"> </v>
      </c>
      <c r="M102" s="14" t="str">
        <f t="shared" si="58"/>
        <v xml:space="preserve"> </v>
      </c>
      <c r="N102" s="14" t="str">
        <f t="shared" si="59"/>
        <v xml:space="preserve"> </v>
      </c>
      <c r="O102" s="14" t="str">
        <f t="shared" si="60"/>
        <v xml:space="preserve"> </v>
      </c>
      <c r="P102" s="14" t="str">
        <f t="shared" si="61"/>
        <v xml:space="preserve"> </v>
      </c>
      <c r="Q102" s="14" t="str">
        <f t="shared" si="62"/>
        <v xml:space="preserve"> </v>
      </c>
      <c r="R102" s="14" t="str">
        <f t="shared" si="63"/>
        <v xml:space="preserve"> </v>
      </c>
      <c r="S102" s="14" t="str">
        <f t="shared" si="64"/>
        <v xml:space="preserve"> </v>
      </c>
      <c r="T102" s="14" t="str">
        <f t="shared" si="65"/>
        <v xml:space="preserve"> </v>
      </c>
      <c r="U102" s="14" t="e">
        <f t="shared" si="66"/>
        <v>#REF!</v>
      </c>
      <c r="V102" s="14" t="str">
        <f t="shared" si="67"/>
        <v xml:space="preserve"> </v>
      </c>
      <c r="W102" s="14" t="str">
        <f t="shared" si="68"/>
        <v xml:space="preserve"> </v>
      </c>
      <c r="X102" s="14"/>
      <c r="Y102" s="14" t="str">
        <f t="shared" si="69"/>
        <v/>
      </c>
      <c r="Z102" s="11" t="s">
        <v>53</v>
      </c>
      <c r="AA102" s="24" t="s">
        <v>239</v>
      </c>
      <c r="AB102" s="11" t="s">
        <v>40</v>
      </c>
      <c r="AC102" s="11" t="s">
        <v>95</v>
      </c>
      <c r="AD102" s="11" t="s">
        <v>109</v>
      </c>
      <c r="AE102" s="9" t="s">
        <v>43</v>
      </c>
    </row>
    <row r="103" spans="1:31" ht="21" customHeight="1" x14ac:dyDescent="0.3">
      <c r="A103" s="51">
        <v>46006</v>
      </c>
      <c r="B103" s="16" t="s">
        <v>32</v>
      </c>
      <c r="C103" s="24" t="s">
        <v>329</v>
      </c>
      <c r="D103" s="42" t="s">
        <v>351</v>
      </c>
      <c r="E103" s="13" t="s">
        <v>126</v>
      </c>
      <c r="F103" s="13" t="s">
        <v>127</v>
      </c>
      <c r="G103" s="13" t="s">
        <v>128</v>
      </c>
      <c r="H103" s="14" t="e">
        <f>IF(AND(#REF!&gt;0,I103&gt;0),#REF!,0)</f>
        <v>#REF!</v>
      </c>
      <c r="I103" s="14" t="e">
        <f>IF(AND(#REF!&gt;0.5,J103&gt;4),1,0)</f>
        <v>#REF!</v>
      </c>
      <c r="J103" s="19"/>
      <c r="K103" s="14" t="str">
        <f t="shared" si="56"/>
        <v xml:space="preserve"> </v>
      </c>
      <c r="L103" s="14" t="str">
        <f t="shared" si="57"/>
        <v xml:space="preserve"> </v>
      </c>
      <c r="M103" s="14" t="str">
        <f t="shared" si="58"/>
        <v xml:space="preserve"> </v>
      </c>
      <c r="N103" s="14" t="str">
        <f t="shared" si="59"/>
        <v xml:space="preserve"> </v>
      </c>
      <c r="O103" s="14" t="str">
        <f t="shared" si="60"/>
        <v xml:space="preserve"> </v>
      </c>
      <c r="P103" s="14" t="str">
        <f t="shared" si="61"/>
        <v xml:space="preserve"> </v>
      </c>
      <c r="Q103" s="14" t="str">
        <f t="shared" si="62"/>
        <v xml:space="preserve"> </v>
      </c>
      <c r="R103" s="14" t="str">
        <f t="shared" si="63"/>
        <v xml:space="preserve"> </v>
      </c>
      <c r="S103" s="14" t="str">
        <f t="shared" si="64"/>
        <v xml:space="preserve"> </v>
      </c>
      <c r="T103" s="14" t="str">
        <f t="shared" si="65"/>
        <v xml:space="preserve"> </v>
      </c>
      <c r="U103" s="14" t="e">
        <f t="shared" si="66"/>
        <v>#REF!</v>
      </c>
      <c r="V103" s="14" t="str">
        <f t="shared" si="67"/>
        <v xml:space="preserve"> </v>
      </c>
      <c r="W103" s="14" t="str">
        <f t="shared" si="68"/>
        <v xml:space="preserve"> </v>
      </c>
      <c r="X103" s="14"/>
      <c r="Y103" s="14" t="str">
        <f t="shared" si="69"/>
        <v/>
      </c>
      <c r="Z103" s="11" t="s">
        <v>53</v>
      </c>
      <c r="AA103" s="11" t="s">
        <v>239</v>
      </c>
      <c r="AB103" s="11" t="s">
        <v>40</v>
      </c>
      <c r="AC103" s="11" t="s">
        <v>95</v>
      </c>
      <c r="AD103" s="11" t="s">
        <v>122</v>
      </c>
      <c r="AE103" s="9" t="s">
        <v>43</v>
      </c>
    </row>
    <row r="104" spans="1:31" ht="21" customHeight="1" x14ac:dyDescent="0.3">
      <c r="A104" s="51">
        <v>46006</v>
      </c>
      <c r="B104" s="16" t="s">
        <v>32</v>
      </c>
      <c r="C104" s="24" t="s">
        <v>329</v>
      </c>
      <c r="D104" s="42" t="s">
        <v>349</v>
      </c>
      <c r="E104" s="13" t="s">
        <v>242</v>
      </c>
      <c r="F104" s="13" t="s">
        <v>243</v>
      </c>
      <c r="G104" s="13" t="s">
        <v>211</v>
      </c>
      <c r="H104" s="14" t="e">
        <f>IF(AND(#REF!&gt;0,I104&gt;0),#REF!,0)</f>
        <v>#REF!</v>
      </c>
      <c r="I104" s="14" t="e">
        <f>IF(AND(#REF!&gt;0.5,J104&gt;4),1,0)</f>
        <v>#REF!</v>
      </c>
      <c r="J104" s="19"/>
      <c r="K104" s="14" t="str">
        <f t="shared" si="56"/>
        <v xml:space="preserve"> </v>
      </c>
      <c r="L104" s="14" t="str">
        <f t="shared" si="57"/>
        <v xml:space="preserve"> </v>
      </c>
      <c r="M104" s="14" t="str">
        <f t="shared" si="58"/>
        <v xml:space="preserve"> </v>
      </c>
      <c r="N104" s="14" t="str">
        <f t="shared" si="59"/>
        <v xml:space="preserve"> </v>
      </c>
      <c r="O104" s="14" t="str">
        <f t="shared" si="60"/>
        <v xml:space="preserve"> </v>
      </c>
      <c r="P104" s="14" t="str">
        <f t="shared" si="61"/>
        <v xml:space="preserve"> </v>
      </c>
      <c r="Q104" s="14" t="str">
        <f t="shared" si="62"/>
        <v xml:space="preserve"> </v>
      </c>
      <c r="R104" s="14" t="str">
        <f t="shared" si="63"/>
        <v xml:space="preserve"> </v>
      </c>
      <c r="S104" s="14" t="str">
        <f t="shared" si="64"/>
        <v xml:space="preserve"> </v>
      </c>
      <c r="T104" s="14" t="str">
        <f t="shared" si="65"/>
        <v xml:space="preserve"> </v>
      </c>
      <c r="U104" s="14" t="str">
        <f t="shared" si="66"/>
        <v xml:space="preserve"> </v>
      </c>
      <c r="V104" s="14" t="str">
        <f t="shared" si="67"/>
        <v xml:space="preserve"> </v>
      </c>
      <c r="W104" s="14" t="str">
        <f t="shared" si="68"/>
        <v xml:space="preserve"> </v>
      </c>
      <c r="X104" s="14"/>
      <c r="Y104" s="14" t="str">
        <f t="shared" si="69"/>
        <v/>
      </c>
      <c r="Z104" s="11" t="s">
        <v>53</v>
      </c>
      <c r="AA104" s="24" t="s">
        <v>260</v>
      </c>
      <c r="AB104" s="11" t="s">
        <v>40</v>
      </c>
      <c r="AC104" s="11" t="s">
        <v>95</v>
      </c>
      <c r="AD104" s="11" t="s">
        <v>42</v>
      </c>
      <c r="AE104" s="9" t="s">
        <v>43</v>
      </c>
    </row>
    <row r="105" spans="1:31" ht="21" customHeight="1" x14ac:dyDescent="0.3">
      <c r="A105" s="51">
        <v>46006</v>
      </c>
      <c r="B105" s="16" t="s">
        <v>32</v>
      </c>
      <c r="C105" s="24" t="s">
        <v>329</v>
      </c>
      <c r="D105" s="42" t="s">
        <v>350</v>
      </c>
      <c r="E105" s="13" t="s">
        <v>264</v>
      </c>
      <c r="F105" s="13" t="s">
        <v>265</v>
      </c>
      <c r="G105" s="13" t="s">
        <v>93</v>
      </c>
      <c r="H105" s="14" t="e">
        <f>IF(AND(#REF!&gt;0,I105&gt;0),#REF!,0)</f>
        <v>#REF!</v>
      </c>
      <c r="I105" s="14" t="e">
        <f>IF(AND(#REF!&gt;0.5,J105&gt;4),1,0)</f>
        <v>#REF!</v>
      </c>
      <c r="J105" s="14">
        <v>22</v>
      </c>
      <c r="K105" s="14" t="str">
        <f t="shared" si="56"/>
        <v xml:space="preserve"> </v>
      </c>
      <c r="L105" s="14" t="str">
        <f t="shared" si="57"/>
        <v xml:space="preserve"> </v>
      </c>
      <c r="M105" s="14" t="str">
        <f t="shared" si="58"/>
        <v xml:space="preserve"> </v>
      </c>
      <c r="N105" s="14" t="str">
        <f t="shared" si="59"/>
        <v xml:space="preserve"> </v>
      </c>
      <c r="O105" s="14" t="str">
        <f t="shared" si="60"/>
        <v xml:space="preserve"> </v>
      </c>
      <c r="P105" s="14" t="str">
        <f t="shared" si="61"/>
        <v xml:space="preserve"> </v>
      </c>
      <c r="Q105" s="14" t="str">
        <f t="shared" si="62"/>
        <v xml:space="preserve"> </v>
      </c>
      <c r="R105" s="14" t="str">
        <f t="shared" si="63"/>
        <v xml:space="preserve"> </v>
      </c>
      <c r="S105" s="14" t="str">
        <f t="shared" si="64"/>
        <v xml:space="preserve"> </v>
      </c>
      <c r="T105" s="14" t="str">
        <f t="shared" si="65"/>
        <v xml:space="preserve"> </v>
      </c>
      <c r="U105" s="14" t="str">
        <f t="shared" si="66"/>
        <v xml:space="preserve"> </v>
      </c>
      <c r="V105" s="14" t="str">
        <f t="shared" si="67"/>
        <v xml:space="preserve"> </v>
      </c>
      <c r="W105" s="14" t="str">
        <f t="shared" si="68"/>
        <v xml:space="preserve"> </v>
      </c>
      <c r="X105" s="14"/>
      <c r="Y105" s="14" t="str">
        <f t="shared" si="69"/>
        <v/>
      </c>
      <c r="Z105" s="11" t="s">
        <v>38</v>
      </c>
      <c r="AA105" s="24" t="s">
        <v>260</v>
      </c>
      <c r="AB105" s="11" t="s">
        <v>40</v>
      </c>
      <c r="AC105" s="11" t="s">
        <v>95</v>
      </c>
      <c r="AD105" s="11" t="s">
        <v>109</v>
      </c>
      <c r="AE105" s="9" t="s">
        <v>43</v>
      </c>
    </row>
    <row r="106" spans="1:31" ht="21" customHeight="1" x14ac:dyDescent="0.3">
      <c r="A106" s="51">
        <v>46006</v>
      </c>
      <c r="B106" s="16" t="s">
        <v>32</v>
      </c>
      <c r="C106" s="24" t="s">
        <v>329</v>
      </c>
      <c r="D106" s="42" t="s">
        <v>349</v>
      </c>
      <c r="E106" s="13" t="s">
        <v>249</v>
      </c>
      <c r="F106" s="13" t="s">
        <v>250</v>
      </c>
      <c r="G106" s="13" t="s">
        <v>217</v>
      </c>
      <c r="H106" s="14" t="e">
        <f>IF(AND(#REF!&gt;0,I106&gt;0),#REF!,0)</f>
        <v>#REF!</v>
      </c>
      <c r="I106" s="14" t="e">
        <f>IF(AND(#REF!&gt;0.5,J106&gt;4),1,0)</f>
        <v>#REF!</v>
      </c>
      <c r="J106" s="19"/>
      <c r="K106" s="14" t="str">
        <f t="shared" si="56"/>
        <v xml:space="preserve"> </v>
      </c>
      <c r="L106" s="14" t="str">
        <f t="shared" si="57"/>
        <v xml:space="preserve"> </v>
      </c>
      <c r="M106" s="14" t="str">
        <f t="shared" si="58"/>
        <v xml:space="preserve"> </v>
      </c>
      <c r="N106" s="14" t="str">
        <f t="shared" si="59"/>
        <v xml:space="preserve"> </v>
      </c>
      <c r="O106" s="14" t="str">
        <f t="shared" si="60"/>
        <v xml:space="preserve"> </v>
      </c>
      <c r="P106" s="14" t="str">
        <f t="shared" si="61"/>
        <v xml:space="preserve"> </v>
      </c>
      <c r="Q106" s="14" t="str">
        <f t="shared" si="62"/>
        <v xml:space="preserve"> </v>
      </c>
      <c r="R106" s="14" t="str">
        <f t="shared" si="63"/>
        <v xml:space="preserve"> </v>
      </c>
      <c r="S106" s="14" t="str">
        <f t="shared" si="64"/>
        <v xml:space="preserve"> </v>
      </c>
      <c r="T106" s="14" t="str">
        <f t="shared" si="65"/>
        <v xml:space="preserve"> </v>
      </c>
      <c r="U106" s="14" t="str">
        <f t="shared" si="66"/>
        <v xml:space="preserve"> </v>
      </c>
      <c r="V106" s="14" t="str">
        <f t="shared" si="67"/>
        <v xml:space="preserve"> </v>
      </c>
      <c r="W106" s="14" t="str">
        <f t="shared" si="68"/>
        <v xml:space="preserve"> </v>
      </c>
      <c r="X106" s="14"/>
      <c r="Y106" s="14" t="str">
        <f t="shared" si="69"/>
        <v/>
      </c>
      <c r="Z106" s="11" t="s">
        <v>53</v>
      </c>
      <c r="AA106" s="24" t="s">
        <v>260</v>
      </c>
      <c r="AB106" s="11" t="s">
        <v>40</v>
      </c>
      <c r="AC106" s="11" t="s">
        <v>95</v>
      </c>
      <c r="AD106" s="11" t="s">
        <v>122</v>
      </c>
      <c r="AE106" s="9" t="s">
        <v>43</v>
      </c>
    </row>
    <row r="107" spans="1:31" ht="21" customHeight="1" x14ac:dyDescent="0.3">
      <c r="A107" s="51">
        <v>46006</v>
      </c>
      <c r="B107" s="16" t="s">
        <v>32</v>
      </c>
      <c r="C107" s="24" t="s">
        <v>329</v>
      </c>
      <c r="D107" s="42" t="s">
        <v>349</v>
      </c>
      <c r="E107" s="13" t="s">
        <v>242</v>
      </c>
      <c r="F107" s="13" t="s">
        <v>243</v>
      </c>
      <c r="G107" s="13" t="s">
        <v>211</v>
      </c>
      <c r="H107" s="14" t="e">
        <f>IF(AND(#REF!&gt;0,I107&gt;0),#REF!,0)</f>
        <v>#REF!</v>
      </c>
      <c r="I107" s="14" t="e">
        <f>IF(AND(#REF!&gt;0.5,J107&gt;4),1,0)</f>
        <v>#REF!</v>
      </c>
      <c r="J107" s="19"/>
      <c r="K107" s="14" t="str">
        <f t="shared" si="56"/>
        <v xml:space="preserve"> </v>
      </c>
      <c r="L107" s="14" t="str">
        <f t="shared" si="57"/>
        <v xml:space="preserve"> </v>
      </c>
      <c r="M107" s="14" t="str">
        <f t="shared" si="58"/>
        <v xml:space="preserve"> </v>
      </c>
      <c r="N107" s="14" t="str">
        <f t="shared" si="59"/>
        <v xml:space="preserve"> </v>
      </c>
      <c r="O107" s="14" t="str">
        <f t="shared" si="60"/>
        <v xml:space="preserve"> </v>
      </c>
      <c r="P107" s="14" t="str">
        <f t="shared" si="61"/>
        <v xml:space="preserve"> </v>
      </c>
      <c r="Q107" s="14" t="str">
        <f t="shared" si="62"/>
        <v xml:space="preserve"> </v>
      </c>
      <c r="R107" s="14" t="str">
        <f t="shared" si="63"/>
        <v xml:space="preserve"> </v>
      </c>
      <c r="S107" s="14" t="str">
        <f t="shared" si="64"/>
        <v xml:space="preserve"> </v>
      </c>
      <c r="T107" s="14" t="str">
        <f t="shared" si="65"/>
        <v xml:space="preserve"> </v>
      </c>
      <c r="U107" s="14" t="str">
        <f t="shared" si="66"/>
        <v xml:space="preserve"> </v>
      </c>
      <c r="V107" s="14" t="str">
        <f t="shared" si="67"/>
        <v xml:space="preserve"> </v>
      </c>
      <c r="W107" s="14" t="str">
        <f t="shared" si="68"/>
        <v xml:space="preserve"> </v>
      </c>
      <c r="X107" s="14"/>
      <c r="Y107" s="14" t="str">
        <f t="shared" si="69"/>
        <v/>
      </c>
      <c r="Z107" s="11" t="s">
        <v>53</v>
      </c>
      <c r="AA107" s="24" t="s">
        <v>278</v>
      </c>
      <c r="AB107" s="11" t="s">
        <v>40</v>
      </c>
      <c r="AC107" s="11" t="s">
        <v>95</v>
      </c>
      <c r="AD107" s="11" t="s">
        <v>42</v>
      </c>
      <c r="AE107" s="9" t="s">
        <v>43</v>
      </c>
    </row>
    <row r="108" spans="1:31" ht="21" customHeight="1" x14ac:dyDescent="0.3">
      <c r="A108" s="51">
        <v>46006</v>
      </c>
      <c r="B108" s="16" t="s">
        <v>32</v>
      </c>
      <c r="C108" s="24" t="s">
        <v>329</v>
      </c>
      <c r="D108" s="42" t="s">
        <v>349</v>
      </c>
      <c r="E108" s="13" t="s">
        <v>249</v>
      </c>
      <c r="F108" s="13" t="s">
        <v>250</v>
      </c>
      <c r="G108" s="13" t="s">
        <v>217</v>
      </c>
      <c r="H108" s="14" t="e">
        <f>IF(AND(#REF!&gt;0,I108&gt;0),#REF!,0)</f>
        <v>#REF!</v>
      </c>
      <c r="I108" s="14" t="e">
        <f>IF(AND(#REF!&gt;0.5,J108&gt;4),1,0)</f>
        <v>#REF!</v>
      </c>
      <c r="J108" s="14">
        <v>22</v>
      </c>
      <c r="K108" s="14" t="str">
        <f t="shared" si="56"/>
        <v xml:space="preserve"> </v>
      </c>
      <c r="L108" s="14" t="str">
        <f t="shared" si="57"/>
        <v xml:space="preserve"> </v>
      </c>
      <c r="M108" s="14" t="str">
        <f t="shared" si="58"/>
        <v xml:space="preserve"> </v>
      </c>
      <c r="N108" s="14" t="str">
        <f t="shared" si="59"/>
        <v xml:space="preserve"> </v>
      </c>
      <c r="O108" s="14" t="str">
        <f t="shared" si="60"/>
        <v xml:space="preserve"> </v>
      </c>
      <c r="P108" s="14" t="str">
        <f t="shared" si="61"/>
        <v xml:space="preserve"> </v>
      </c>
      <c r="Q108" s="14" t="str">
        <f t="shared" si="62"/>
        <v xml:space="preserve"> </v>
      </c>
      <c r="R108" s="14" t="str">
        <f t="shared" si="63"/>
        <v xml:space="preserve"> </v>
      </c>
      <c r="S108" s="14" t="str">
        <f t="shared" si="64"/>
        <v xml:space="preserve"> </v>
      </c>
      <c r="T108" s="14" t="str">
        <f t="shared" si="65"/>
        <v xml:space="preserve"> </v>
      </c>
      <c r="U108" s="14" t="str">
        <f t="shared" si="66"/>
        <v xml:space="preserve"> </v>
      </c>
      <c r="V108" s="14" t="str">
        <f t="shared" si="67"/>
        <v xml:space="preserve"> </v>
      </c>
      <c r="W108" s="14" t="str">
        <f t="shared" si="68"/>
        <v xml:space="preserve"> </v>
      </c>
      <c r="X108" s="14"/>
      <c r="Y108" s="14" t="str">
        <f t="shared" si="69"/>
        <v/>
      </c>
      <c r="Z108" s="11" t="s">
        <v>53</v>
      </c>
      <c r="AA108" s="24" t="s">
        <v>278</v>
      </c>
      <c r="AB108" s="11" t="s">
        <v>40</v>
      </c>
      <c r="AC108" s="11" t="s">
        <v>95</v>
      </c>
      <c r="AD108" s="11" t="s">
        <v>109</v>
      </c>
      <c r="AE108" s="9" t="s">
        <v>43</v>
      </c>
    </row>
    <row r="109" spans="1:31" ht="21" customHeight="1" x14ac:dyDescent="0.3">
      <c r="A109" s="51">
        <v>46006</v>
      </c>
      <c r="B109" s="16" t="s">
        <v>32</v>
      </c>
      <c r="C109" s="24" t="s">
        <v>329</v>
      </c>
      <c r="D109" s="42" t="s">
        <v>351</v>
      </c>
      <c r="E109" s="13" t="s">
        <v>279</v>
      </c>
      <c r="F109" s="13" t="s">
        <v>280</v>
      </c>
      <c r="G109" s="25" t="s">
        <v>281</v>
      </c>
      <c r="H109" s="14" t="e">
        <f>IF(AND(#REF!&gt;0,I109&gt;0),#REF!,0)</f>
        <v>#REF!</v>
      </c>
      <c r="I109" s="14" t="e">
        <f>IF(AND(#REF!&gt;0.5,J109&gt;4),1,0)</f>
        <v>#REF!</v>
      </c>
      <c r="J109" s="19"/>
      <c r="K109" s="14" t="str">
        <f t="shared" si="56"/>
        <v xml:space="preserve"> </v>
      </c>
      <c r="L109" s="14" t="str">
        <f t="shared" si="57"/>
        <v xml:space="preserve"> </v>
      </c>
      <c r="M109" s="14" t="str">
        <f t="shared" si="58"/>
        <v xml:space="preserve"> </v>
      </c>
      <c r="N109" s="14" t="str">
        <f t="shared" si="59"/>
        <v xml:space="preserve"> </v>
      </c>
      <c r="O109" s="14" t="str">
        <f t="shared" si="60"/>
        <v xml:space="preserve"> </v>
      </c>
      <c r="P109" s="14" t="str">
        <f t="shared" si="61"/>
        <v xml:space="preserve"> </v>
      </c>
      <c r="Q109" s="14" t="str">
        <f t="shared" si="62"/>
        <v xml:space="preserve"> </v>
      </c>
      <c r="R109" s="14" t="str">
        <f t="shared" si="63"/>
        <v xml:space="preserve"> </v>
      </c>
      <c r="S109" s="14" t="str">
        <f t="shared" si="64"/>
        <v xml:space="preserve"> </v>
      </c>
      <c r="T109" s="14" t="str">
        <f t="shared" si="65"/>
        <v xml:space="preserve"> </v>
      </c>
      <c r="U109" s="14" t="str">
        <f t="shared" si="66"/>
        <v xml:space="preserve"> </v>
      </c>
      <c r="V109" s="14" t="str">
        <f t="shared" si="67"/>
        <v xml:space="preserve"> </v>
      </c>
      <c r="W109" s="14" t="str">
        <f t="shared" si="68"/>
        <v xml:space="preserve"> </v>
      </c>
      <c r="X109" s="14"/>
      <c r="Y109" s="14" t="str">
        <f t="shared" si="69"/>
        <v/>
      </c>
      <c r="Z109" s="11" t="s">
        <v>53</v>
      </c>
      <c r="AA109" s="24" t="s">
        <v>278</v>
      </c>
      <c r="AB109" s="11" t="s">
        <v>40</v>
      </c>
      <c r="AC109" s="11" t="s">
        <v>95</v>
      </c>
      <c r="AD109" s="11" t="s">
        <v>122</v>
      </c>
      <c r="AE109" s="9" t="s">
        <v>43</v>
      </c>
    </row>
    <row r="110" spans="1:31" ht="21" customHeight="1" x14ac:dyDescent="0.3">
      <c r="A110" s="51">
        <v>46006</v>
      </c>
      <c r="B110" s="16" t="s">
        <v>32</v>
      </c>
      <c r="C110" s="24" t="s">
        <v>329</v>
      </c>
      <c r="D110" s="42" t="s">
        <v>349</v>
      </c>
      <c r="E110" s="13" t="s">
        <v>242</v>
      </c>
      <c r="F110" s="13" t="s">
        <v>243</v>
      </c>
      <c r="G110" s="13" t="s">
        <v>211</v>
      </c>
      <c r="H110" s="14" t="e">
        <f>IF(AND(#REF!&gt;0,I110&gt;0),#REF!,0)</f>
        <v>#REF!</v>
      </c>
      <c r="I110" s="14" t="e">
        <f>IF(AND(#REF!&gt;0.5,J110&gt;4),1,0)</f>
        <v>#REF!</v>
      </c>
      <c r="J110" s="14">
        <v>22</v>
      </c>
      <c r="K110" s="14" t="str">
        <f t="shared" si="56"/>
        <v xml:space="preserve"> </v>
      </c>
      <c r="L110" s="14" t="str">
        <f t="shared" si="57"/>
        <v xml:space="preserve"> </v>
      </c>
      <c r="M110" s="14" t="str">
        <f t="shared" si="58"/>
        <v xml:space="preserve"> </v>
      </c>
      <c r="N110" s="14" t="str">
        <f t="shared" si="59"/>
        <v xml:space="preserve"> </v>
      </c>
      <c r="O110" s="14" t="str">
        <f t="shared" si="60"/>
        <v xml:space="preserve"> </v>
      </c>
      <c r="P110" s="14" t="str">
        <f t="shared" si="61"/>
        <v xml:space="preserve"> </v>
      </c>
      <c r="Q110" s="14" t="str">
        <f t="shared" si="62"/>
        <v xml:space="preserve"> </v>
      </c>
      <c r="R110" s="14" t="str">
        <f t="shared" si="63"/>
        <v xml:space="preserve"> </v>
      </c>
      <c r="S110" s="14" t="str">
        <f t="shared" si="64"/>
        <v xml:space="preserve"> </v>
      </c>
      <c r="T110" s="14" t="str">
        <f t="shared" si="65"/>
        <v xml:space="preserve"> </v>
      </c>
      <c r="U110" s="14" t="e">
        <f t="shared" si="66"/>
        <v>#REF!</v>
      </c>
      <c r="V110" s="14" t="str">
        <f t="shared" si="67"/>
        <v xml:space="preserve"> </v>
      </c>
      <c r="W110" s="14" t="str">
        <f t="shared" si="68"/>
        <v xml:space="preserve"> </v>
      </c>
      <c r="X110" s="14"/>
      <c r="Y110" s="14" t="str">
        <f t="shared" si="69"/>
        <v/>
      </c>
      <c r="Z110" s="11" t="s">
        <v>53</v>
      </c>
      <c r="AA110" s="24" t="s">
        <v>287</v>
      </c>
      <c r="AB110" s="11" t="s">
        <v>40</v>
      </c>
      <c r="AC110" s="11" t="s">
        <v>95</v>
      </c>
      <c r="AD110" s="11" t="s">
        <v>42</v>
      </c>
      <c r="AE110" s="9" t="s">
        <v>43</v>
      </c>
    </row>
    <row r="111" spans="1:31" ht="21" customHeight="1" x14ac:dyDescent="0.3">
      <c r="A111" s="51">
        <v>46006</v>
      </c>
      <c r="B111" s="16" t="s">
        <v>32</v>
      </c>
      <c r="C111" s="24" t="s">
        <v>329</v>
      </c>
      <c r="D111" s="42" t="s">
        <v>351</v>
      </c>
      <c r="E111" s="13" t="s">
        <v>220</v>
      </c>
      <c r="F111" s="13" t="s">
        <v>221</v>
      </c>
      <c r="G111" s="13" t="s">
        <v>67</v>
      </c>
      <c r="H111" s="14" t="e">
        <f>IF(AND(#REF!&gt;0,I111&gt;0),#REF!,0)</f>
        <v>#REF!</v>
      </c>
      <c r="I111" s="14" t="e">
        <f>IF(AND(#REF!&gt;0.5,J111&gt;4),1,0)</f>
        <v>#REF!</v>
      </c>
      <c r="J111" s="19"/>
      <c r="K111" s="14" t="str">
        <f t="shared" si="56"/>
        <v xml:space="preserve"> </v>
      </c>
      <c r="L111" s="14" t="str">
        <f t="shared" si="57"/>
        <v xml:space="preserve"> </v>
      </c>
      <c r="M111" s="14" t="str">
        <f t="shared" si="58"/>
        <v xml:space="preserve"> </v>
      </c>
      <c r="N111" s="14" t="str">
        <f t="shared" si="59"/>
        <v xml:space="preserve"> </v>
      </c>
      <c r="O111" s="14" t="str">
        <f t="shared" si="60"/>
        <v xml:space="preserve"> </v>
      </c>
      <c r="P111" s="14" t="str">
        <f t="shared" si="61"/>
        <v xml:space="preserve"> </v>
      </c>
      <c r="Q111" s="14" t="str">
        <f t="shared" si="62"/>
        <v xml:space="preserve"> </v>
      </c>
      <c r="R111" s="14" t="str">
        <f t="shared" si="63"/>
        <v xml:space="preserve"> </v>
      </c>
      <c r="S111" s="14" t="str">
        <f t="shared" si="64"/>
        <v xml:space="preserve"> </v>
      </c>
      <c r="T111" s="14" t="str">
        <f t="shared" si="65"/>
        <v xml:space="preserve"> </v>
      </c>
      <c r="U111" s="14" t="e">
        <f t="shared" si="66"/>
        <v>#REF!</v>
      </c>
      <c r="V111" s="14" t="str">
        <f t="shared" si="67"/>
        <v xml:space="preserve"> </v>
      </c>
      <c r="W111" s="14" t="str">
        <f t="shared" si="68"/>
        <v xml:space="preserve"> </v>
      </c>
      <c r="X111" s="14"/>
      <c r="Y111" s="14" t="str">
        <f t="shared" si="69"/>
        <v/>
      </c>
      <c r="Z111" s="11" t="s">
        <v>53</v>
      </c>
      <c r="AA111" s="24" t="s">
        <v>287</v>
      </c>
      <c r="AB111" s="11" t="s">
        <v>40</v>
      </c>
      <c r="AC111" s="11" t="s">
        <v>95</v>
      </c>
      <c r="AD111" s="11" t="s">
        <v>109</v>
      </c>
      <c r="AE111" s="9" t="s">
        <v>43</v>
      </c>
    </row>
    <row r="112" spans="1:31" ht="21" customHeight="1" x14ac:dyDescent="0.3">
      <c r="A112" s="51">
        <v>46006</v>
      </c>
      <c r="B112" s="16" t="s">
        <v>32</v>
      </c>
      <c r="C112" s="24" t="s">
        <v>329</v>
      </c>
      <c r="D112" s="42" t="s">
        <v>349</v>
      </c>
      <c r="E112" s="13" t="s">
        <v>249</v>
      </c>
      <c r="F112" s="13" t="s">
        <v>250</v>
      </c>
      <c r="G112" s="13" t="s">
        <v>217</v>
      </c>
      <c r="H112" s="14" t="e">
        <f>IF(AND(#REF!&gt;0,I112&gt;0),#REF!,0)</f>
        <v>#REF!</v>
      </c>
      <c r="I112" s="14" t="e">
        <f>IF(AND(#REF!&gt;0.5,J112&gt;4),1,0)</f>
        <v>#REF!</v>
      </c>
      <c r="J112" s="19"/>
      <c r="K112" s="14" t="str">
        <f t="shared" si="56"/>
        <v xml:space="preserve"> </v>
      </c>
      <c r="L112" s="14" t="str">
        <f t="shared" si="57"/>
        <v xml:space="preserve"> </v>
      </c>
      <c r="M112" s="14" t="str">
        <f t="shared" si="58"/>
        <v xml:space="preserve"> </v>
      </c>
      <c r="N112" s="14" t="str">
        <f t="shared" si="59"/>
        <v xml:space="preserve"> </v>
      </c>
      <c r="O112" s="14" t="str">
        <f t="shared" si="60"/>
        <v xml:space="preserve"> </v>
      </c>
      <c r="P112" s="14" t="str">
        <f t="shared" si="61"/>
        <v xml:space="preserve"> </v>
      </c>
      <c r="Q112" s="14" t="str">
        <f t="shared" si="62"/>
        <v xml:space="preserve"> </v>
      </c>
      <c r="R112" s="14" t="str">
        <f t="shared" si="63"/>
        <v xml:space="preserve"> </v>
      </c>
      <c r="S112" s="14" t="str">
        <f t="shared" si="64"/>
        <v xml:space="preserve"> </v>
      </c>
      <c r="T112" s="14" t="str">
        <f t="shared" si="65"/>
        <v xml:space="preserve"> </v>
      </c>
      <c r="U112" s="14" t="e">
        <f t="shared" si="66"/>
        <v>#REF!</v>
      </c>
      <c r="V112" s="14" t="str">
        <f t="shared" si="67"/>
        <v xml:space="preserve"> </v>
      </c>
      <c r="W112" s="14" t="str">
        <f t="shared" si="68"/>
        <v xml:space="preserve"> </v>
      </c>
      <c r="X112" s="14"/>
      <c r="Y112" s="14" t="str">
        <f t="shared" si="69"/>
        <v/>
      </c>
      <c r="Z112" s="11" t="s">
        <v>53</v>
      </c>
      <c r="AA112" s="11" t="s">
        <v>287</v>
      </c>
      <c r="AB112" s="11" t="s">
        <v>40</v>
      </c>
      <c r="AC112" s="11" t="s">
        <v>95</v>
      </c>
      <c r="AD112" s="11" t="s">
        <v>122</v>
      </c>
      <c r="AE112" s="9" t="s">
        <v>43</v>
      </c>
    </row>
    <row r="113" spans="1:31" ht="21" customHeight="1" x14ac:dyDescent="0.3">
      <c r="A113" s="51">
        <v>46006</v>
      </c>
      <c r="B113" s="16" t="s">
        <v>32</v>
      </c>
      <c r="C113" s="24" t="s">
        <v>329</v>
      </c>
      <c r="D113" s="42" t="s">
        <v>349</v>
      </c>
      <c r="E113" s="13" t="s">
        <v>242</v>
      </c>
      <c r="F113" s="13" t="s">
        <v>243</v>
      </c>
      <c r="G113" s="13" t="s">
        <v>211</v>
      </c>
      <c r="H113" s="14" t="e">
        <f>IF(AND(#REF!&gt;0,I113&gt;0),#REF!,0)</f>
        <v>#REF!</v>
      </c>
      <c r="I113" s="14" t="e">
        <f>IF(AND(#REF!&gt;0.5,J113&gt;4),1,0)</f>
        <v>#REF!</v>
      </c>
      <c r="J113" s="19"/>
      <c r="K113" s="14" t="str">
        <f t="shared" si="56"/>
        <v xml:space="preserve"> </v>
      </c>
      <c r="L113" s="14" t="str">
        <f t="shared" si="57"/>
        <v xml:space="preserve"> </v>
      </c>
      <c r="M113" s="14" t="str">
        <f t="shared" si="58"/>
        <v xml:space="preserve"> </v>
      </c>
      <c r="N113" s="14" t="str">
        <f t="shared" si="59"/>
        <v xml:space="preserve"> </v>
      </c>
      <c r="O113" s="14" t="str">
        <f t="shared" si="60"/>
        <v xml:space="preserve"> </v>
      </c>
      <c r="P113" s="14" t="str">
        <f t="shared" si="61"/>
        <v xml:space="preserve"> </v>
      </c>
      <c r="Q113" s="14" t="str">
        <f t="shared" si="62"/>
        <v xml:space="preserve"> </v>
      </c>
      <c r="R113" s="14" t="str">
        <f t="shared" si="63"/>
        <v xml:space="preserve"> </v>
      </c>
      <c r="S113" s="14" t="str">
        <f t="shared" si="64"/>
        <v xml:space="preserve"> </v>
      </c>
      <c r="T113" s="14" t="str">
        <f t="shared" si="65"/>
        <v xml:space="preserve"> </v>
      </c>
      <c r="U113" s="14" t="e">
        <f t="shared" si="66"/>
        <v>#REF!</v>
      </c>
      <c r="V113" s="14" t="str">
        <f t="shared" si="67"/>
        <v xml:space="preserve"> </v>
      </c>
      <c r="W113" s="14" t="str">
        <f t="shared" si="68"/>
        <v xml:space="preserve"> </v>
      </c>
      <c r="X113" s="14"/>
      <c r="Y113" s="14" t="str">
        <f t="shared" si="69"/>
        <v/>
      </c>
      <c r="Z113" s="11" t="s">
        <v>53</v>
      </c>
      <c r="AA113" s="24" t="s">
        <v>288</v>
      </c>
      <c r="AB113" s="11" t="s">
        <v>40</v>
      </c>
      <c r="AC113" s="11" t="s">
        <v>95</v>
      </c>
      <c r="AD113" s="11" t="s">
        <v>42</v>
      </c>
      <c r="AE113" s="9" t="s">
        <v>43</v>
      </c>
    </row>
    <row r="114" spans="1:31" ht="21" customHeight="1" x14ac:dyDescent="0.3">
      <c r="A114" s="51">
        <v>46006</v>
      </c>
      <c r="B114" s="16" t="s">
        <v>32</v>
      </c>
      <c r="C114" s="24" t="s">
        <v>329</v>
      </c>
      <c r="D114" s="42" t="s">
        <v>349</v>
      </c>
      <c r="E114" s="13" t="s">
        <v>249</v>
      </c>
      <c r="F114" s="13" t="s">
        <v>250</v>
      </c>
      <c r="G114" s="13" t="s">
        <v>217</v>
      </c>
      <c r="H114" s="14" t="e">
        <f>IF(AND(#REF!&gt;0,I114&gt;0),#REF!,0)</f>
        <v>#REF!</v>
      </c>
      <c r="I114" s="14" t="e">
        <f>IF(AND(#REF!&gt;0.5,J114&gt;4),1,0)</f>
        <v>#REF!</v>
      </c>
      <c r="J114" s="19"/>
      <c r="K114" s="14" t="str">
        <f t="shared" si="56"/>
        <v xml:space="preserve"> </v>
      </c>
      <c r="L114" s="14" t="str">
        <f t="shared" si="57"/>
        <v xml:space="preserve"> </v>
      </c>
      <c r="M114" s="14" t="str">
        <f t="shared" si="58"/>
        <v xml:space="preserve"> </v>
      </c>
      <c r="N114" s="14" t="str">
        <f t="shared" si="59"/>
        <v xml:space="preserve"> </v>
      </c>
      <c r="O114" s="14" t="str">
        <f t="shared" si="60"/>
        <v xml:space="preserve"> </v>
      </c>
      <c r="P114" s="14" t="str">
        <f t="shared" si="61"/>
        <v xml:space="preserve"> </v>
      </c>
      <c r="Q114" s="14" t="str">
        <f t="shared" si="62"/>
        <v xml:space="preserve"> </v>
      </c>
      <c r="R114" s="14" t="str">
        <f t="shared" si="63"/>
        <v xml:space="preserve"> </v>
      </c>
      <c r="S114" s="14" t="str">
        <f t="shared" si="64"/>
        <v xml:space="preserve"> </v>
      </c>
      <c r="T114" s="14" t="str">
        <f t="shared" si="65"/>
        <v xml:space="preserve"> </v>
      </c>
      <c r="U114" s="14" t="e">
        <f t="shared" si="66"/>
        <v>#REF!</v>
      </c>
      <c r="V114" s="14" t="str">
        <f t="shared" si="67"/>
        <v xml:space="preserve"> </v>
      </c>
      <c r="W114" s="14" t="str">
        <f t="shared" si="68"/>
        <v xml:space="preserve"> </v>
      </c>
      <c r="X114" s="14"/>
      <c r="Y114" s="14" t="str">
        <f t="shared" si="69"/>
        <v/>
      </c>
      <c r="Z114" s="11" t="s">
        <v>53</v>
      </c>
      <c r="AA114" s="24" t="s">
        <v>288</v>
      </c>
      <c r="AB114" s="11" t="s">
        <v>40</v>
      </c>
      <c r="AC114" s="11" t="s">
        <v>95</v>
      </c>
      <c r="AD114" s="11" t="s">
        <v>109</v>
      </c>
      <c r="AE114" s="9" t="s">
        <v>43</v>
      </c>
    </row>
    <row r="115" spans="1:31" ht="21" customHeight="1" x14ac:dyDescent="0.3">
      <c r="A115" s="51">
        <v>46006</v>
      </c>
      <c r="B115" s="16" t="s">
        <v>32</v>
      </c>
      <c r="C115" s="24" t="s">
        <v>329</v>
      </c>
      <c r="D115" s="42" t="s">
        <v>350</v>
      </c>
      <c r="E115" s="13" t="s">
        <v>264</v>
      </c>
      <c r="F115" s="13" t="s">
        <v>265</v>
      </c>
      <c r="G115" s="13" t="s">
        <v>93</v>
      </c>
      <c r="H115" s="14" t="e">
        <f>IF(AND(#REF!&gt;0,I115&gt;0),#REF!,0)</f>
        <v>#REF!</v>
      </c>
      <c r="I115" s="14" t="e">
        <f>IF(AND(#REF!&gt;0.5,J115&gt;4),1,0)</f>
        <v>#REF!</v>
      </c>
      <c r="J115" s="19"/>
      <c r="K115" s="14" t="str">
        <f t="shared" si="56"/>
        <v xml:space="preserve"> </v>
      </c>
      <c r="L115" s="14" t="str">
        <f t="shared" si="57"/>
        <v xml:space="preserve"> </v>
      </c>
      <c r="M115" s="14" t="str">
        <f t="shared" si="58"/>
        <v xml:space="preserve"> </v>
      </c>
      <c r="N115" s="14" t="str">
        <f t="shared" si="59"/>
        <v xml:space="preserve"> </v>
      </c>
      <c r="O115" s="14" t="str">
        <f t="shared" si="60"/>
        <v xml:space="preserve"> </v>
      </c>
      <c r="P115" s="14" t="str">
        <f t="shared" si="61"/>
        <v xml:space="preserve"> </v>
      </c>
      <c r="Q115" s="14" t="str">
        <f t="shared" si="62"/>
        <v xml:space="preserve"> </v>
      </c>
      <c r="R115" s="14" t="str">
        <f t="shared" si="63"/>
        <v xml:space="preserve"> </v>
      </c>
      <c r="S115" s="14" t="str">
        <f t="shared" si="64"/>
        <v xml:space="preserve"> </v>
      </c>
      <c r="T115" s="14" t="str">
        <f t="shared" si="65"/>
        <v xml:space="preserve"> </v>
      </c>
      <c r="U115" s="14" t="e">
        <f t="shared" si="66"/>
        <v>#REF!</v>
      </c>
      <c r="V115" s="14" t="str">
        <f t="shared" si="67"/>
        <v xml:space="preserve"> </v>
      </c>
      <c r="W115" s="14" t="str">
        <f t="shared" si="68"/>
        <v xml:space="preserve"> </v>
      </c>
      <c r="X115" s="14"/>
      <c r="Y115" s="14" t="str">
        <f t="shared" si="69"/>
        <v/>
      </c>
      <c r="Z115" s="11" t="s">
        <v>38</v>
      </c>
      <c r="AA115" s="24" t="s">
        <v>288</v>
      </c>
      <c r="AB115" s="11" t="s">
        <v>40</v>
      </c>
      <c r="AC115" s="11" t="s">
        <v>95</v>
      </c>
      <c r="AD115" s="11" t="s">
        <v>122</v>
      </c>
      <c r="AE115" s="9" t="s">
        <v>43</v>
      </c>
    </row>
    <row r="116" spans="1:31" ht="21" customHeight="1" x14ac:dyDescent="0.3">
      <c r="A116" s="51">
        <v>46006</v>
      </c>
      <c r="B116" s="16" t="s">
        <v>32</v>
      </c>
      <c r="C116" s="24" t="s">
        <v>329</v>
      </c>
      <c r="D116" s="42" t="s">
        <v>349</v>
      </c>
      <c r="E116" s="13" t="s">
        <v>242</v>
      </c>
      <c r="F116" s="13" t="s">
        <v>243</v>
      </c>
      <c r="G116" s="13" t="s">
        <v>211</v>
      </c>
      <c r="H116" s="14" t="e">
        <f>IF(AND(#REF!&gt;0,I116&gt;0),#REF!,0)</f>
        <v>#REF!</v>
      </c>
      <c r="I116" s="14" t="e">
        <f>IF(AND(#REF!&gt;0.5,J116&gt;4),1,0)</f>
        <v>#REF!</v>
      </c>
      <c r="J116" s="19"/>
      <c r="K116" s="14" t="str">
        <f t="shared" si="56"/>
        <v xml:space="preserve"> </v>
      </c>
      <c r="L116" s="14" t="str">
        <f t="shared" si="57"/>
        <v xml:space="preserve"> </v>
      </c>
      <c r="M116" s="14" t="str">
        <f t="shared" si="58"/>
        <v xml:space="preserve"> </v>
      </c>
      <c r="N116" s="14" t="str">
        <f t="shared" si="59"/>
        <v xml:space="preserve"> </v>
      </c>
      <c r="O116" s="14" t="str">
        <f t="shared" si="60"/>
        <v xml:space="preserve"> </v>
      </c>
      <c r="P116" s="14" t="str">
        <f t="shared" si="61"/>
        <v xml:space="preserve"> </v>
      </c>
      <c r="Q116" s="14" t="str">
        <f t="shared" si="62"/>
        <v xml:space="preserve"> </v>
      </c>
      <c r="R116" s="14" t="str">
        <f t="shared" si="63"/>
        <v xml:space="preserve"> </v>
      </c>
      <c r="S116" s="14" t="str">
        <f t="shared" si="64"/>
        <v xml:space="preserve"> </v>
      </c>
      <c r="T116" s="14" t="str">
        <f t="shared" si="65"/>
        <v xml:space="preserve"> </v>
      </c>
      <c r="U116" s="14" t="e">
        <f t="shared" si="66"/>
        <v>#REF!</v>
      </c>
      <c r="V116" s="14" t="str">
        <f t="shared" si="67"/>
        <v xml:space="preserve"> </v>
      </c>
      <c r="W116" s="14" t="str">
        <f t="shared" si="68"/>
        <v xml:space="preserve"> </v>
      </c>
      <c r="X116" s="14"/>
      <c r="Y116" s="14" t="str">
        <f t="shared" si="69"/>
        <v/>
      </c>
      <c r="Z116" s="11" t="s">
        <v>53</v>
      </c>
      <c r="AA116" s="24" t="s">
        <v>289</v>
      </c>
      <c r="AB116" s="11" t="s">
        <v>40</v>
      </c>
      <c r="AC116" s="11" t="s">
        <v>95</v>
      </c>
      <c r="AD116" s="11" t="s">
        <v>42</v>
      </c>
      <c r="AE116" s="9" t="s">
        <v>43</v>
      </c>
    </row>
    <row r="117" spans="1:31" ht="21" customHeight="1" x14ac:dyDescent="0.3">
      <c r="A117" s="51">
        <v>46006</v>
      </c>
      <c r="B117" s="16" t="s">
        <v>32</v>
      </c>
      <c r="C117" s="24" t="s">
        <v>329</v>
      </c>
      <c r="D117" s="42" t="s">
        <v>349</v>
      </c>
      <c r="E117" s="13" t="s">
        <v>249</v>
      </c>
      <c r="F117" s="13" t="s">
        <v>250</v>
      </c>
      <c r="G117" s="13" t="s">
        <v>217</v>
      </c>
      <c r="H117" s="14" t="e">
        <f>IF(AND(#REF!&gt;0,I117&gt;0),#REF!,0)</f>
        <v>#REF!</v>
      </c>
      <c r="I117" s="14" t="e">
        <f>IF(AND(#REF!&gt;0.5,J117&gt;4),1,0)</f>
        <v>#REF!</v>
      </c>
      <c r="J117" s="19"/>
      <c r="K117" s="14" t="str">
        <f t="shared" si="56"/>
        <v xml:space="preserve"> </v>
      </c>
      <c r="L117" s="14" t="str">
        <f t="shared" si="57"/>
        <v xml:space="preserve"> </v>
      </c>
      <c r="M117" s="14" t="str">
        <f t="shared" si="58"/>
        <v xml:space="preserve"> </v>
      </c>
      <c r="N117" s="14" t="str">
        <f t="shared" si="59"/>
        <v xml:space="preserve"> </v>
      </c>
      <c r="O117" s="14" t="str">
        <f t="shared" si="60"/>
        <v xml:space="preserve"> </v>
      </c>
      <c r="P117" s="14" t="str">
        <f t="shared" si="61"/>
        <v xml:space="preserve"> </v>
      </c>
      <c r="Q117" s="14" t="str">
        <f t="shared" si="62"/>
        <v xml:space="preserve"> </v>
      </c>
      <c r="R117" s="14" t="str">
        <f t="shared" si="63"/>
        <v xml:space="preserve"> </v>
      </c>
      <c r="S117" s="14" t="str">
        <f t="shared" si="64"/>
        <v xml:space="preserve"> </v>
      </c>
      <c r="T117" s="14" t="str">
        <f t="shared" si="65"/>
        <v xml:space="preserve"> </v>
      </c>
      <c r="U117" s="14" t="e">
        <f t="shared" si="66"/>
        <v>#REF!</v>
      </c>
      <c r="V117" s="14" t="str">
        <f t="shared" si="67"/>
        <v xml:space="preserve"> </v>
      </c>
      <c r="W117" s="14" t="str">
        <f t="shared" si="68"/>
        <v xml:space="preserve"> </v>
      </c>
      <c r="X117" s="14"/>
      <c r="Y117" s="14" t="str">
        <f t="shared" si="69"/>
        <v/>
      </c>
      <c r="Z117" s="11" t="s">
        <v>53</v>
      </c>
      <c r="AA117" s="11" t="s">
        <v>289</v>
      </c>
      <c r="AB117" s="11" t="s">
        <v>40</v>
      </c>
      <c r="AC117" s="11" t="s">
        <v>95</v>
      </c>
      <c r="AD117" s="11" t="s">
        <v>109</v>
      </c>
      <c r="AE117" s="9" t="s">
        <v>43</v>
      </c>
    </row>
    <row r="118" spans="1:31" ht="21" customHeight="1" x14ac:dyDescent="0.3">
      <c r="A118" s="51">
        <v>46006</v>
      </c>
      <c r="B118" s="16" t="s">
        <v>32</v>
      </c>
      <c r="C118" s="24" t="s">
        <v>329</v>
      </c>
      <c r="D118" s="42" t="s">
        <v>351</v>
      </c>
      <c r="E118" s="13" t="s">
        <v>279</v>
      </c>
      <c r="F118" s="13" t="s">
        <v>280</v>
      </c>
      <c r="G118" s="25" t="s">
        <v>281</v>
      </c>
      <c r="H118" s="14" t="e">
        <f>IF(AND(#REF!&gt;0,I118&gt;0),#REF!,0)</f>
        <v>#REF!</v>
      </c>
      <c r="I118" s="14" t="e">
        <f>IF(AND(#REF!&gt;0.5,J118&gt;4),1,0)</f>
        <v>#REF!</v>
      </c>
      <c r="J118" s="14">
        <v>22</v>
      </c>
      <c r="K118" s="14" t="str">
        <f t="shared" si="56"/>
        <v xml:space="preserve"> </v>
      </c>
      <c r="L118" s="14" t="str">
        <f t="shared" si="57"/>
        <v xml:space="preserve"> </v>
      </c>
      <c r="M118" s="14" t="str">
        <f t="shared" si="58"/>
        <v xml:space="preserve"> </v>
      </c>
      <c r="N118" s="14" t="str">
        <f t="shared" si="59"/>
        <v xml:space="preserve"> </v>
      </c>
      <c r="O118" s="14" t="str">
        <f t="shared" si="60"/>
        <v xml:space="preserve"> </v>
      </c>
      <c r="P118" s="14" t="str">
        <f t="shared" si="61"/>
        <v xml:space="preserve"> </v>
      </c>
      <c r="Q118" s="14" t="str">
        <f t="shared" si="62"/>
        <v xml:space="preserve"> </v>
      </c>
      <c r="R118" s="14" t="str">
        <f t="shared" si="63"/>
        <v xml:space="preserve"> </v>
      </c>
      <c r="S118" s="14" t="str">
        <f t="shared" si="64"/>
        <v xml:space="preserve"> </v>
      </c>
      <c r="T118" s="14" t="str">
        <f t="shared" si="65"/>
        <v xml:space="preserve"> </v>
      </c>
      <c r="U118" s="14" t="e">
        <f t="shared" si="66"/>
        <v>#REF!</v>
      </c>
      <c r="V118" s="14" t="str">
        <f t="shared" si="67"/>
        <v xml:space="preserve"> </v>
      </c>
      <c r="W118" s="14" t="str">
        <f t="shared" si="68"/>
        <v xml:space="preserve"> </v>
      </c>
      <c r="X118" s="14"/>
      <c r="Y118" s="14" t="str">
        <f t="shared" si="69"/>
        <v/>
      </c>
      <c r="Z118" s="11" t="s">
        <v>53</v>
      </c>
      <c r="AA118" s="24" t="s">
        <v>289</v>
      </c>
      <c r="AB118" s="11" t="s">
        <v>40</v>
      </c>
      <c r="AC118" s="11" t="s">
        <v>95</v>
      </c>
      <c r="AD118" s="11" t="s">
        <v>122</v>
      </c>
      <c r="AE118" s="9" t="s">
        <v>43</v>
      </c>
    </row>
    <row r="119" spans="1:31" ht="21" customHeight="1" x14ac:dyDescent="0.3">
      <c r="A119" s="51">
        <v>46006</v>
      </c>
      <c r="B119" s="16" t="s">
        <v>32</v>
      </c>
      <c r="C119" s="24" t="s">
        <v>329</v>
      </c>
      <c r="D119" s="42" t="s">
        <v>351</v>
      </c>
      <c r="E119" s="13" t="s">
        <v>293</v>
      </c>
      <c r="F119" s="13" t="s">
        <v>294</v>
      </c>
      <c r="G119" s="13" t="s">
        <v>140</v>
      </c>
      <c r="H119" s="14" t="e">
        <f>IF(AND(#REF!&gt;0,I119&gt;0),#REF!,0)</f>
        <v>#REF!</v>
      </c>
      <c r="I119" s="14" t="e">
        <f>IF(AND(#REF!&gt;0.5,J119&gt;4),1,0)</f>
        <v>#REF!</v>
      </c>
      <c r="J119" s="14">
        <v>32</v>
      </c>
      <c r="K119" s="14" t="str">
        <f t="shared" si="56"/>
        <v xml:space="preserve"> </v>
      </c>
      <c r="L119" s="14" t="str">
        <f t="shared" si="57"/>
        <v xml:space="preserve"> </v>
      </c>
      <c r="M119" s="14" t="str">
        <f t="shared" si="58"/>
        <v xml:space="preserve"> </v>
      </c>
      <c r="N119" s="14" t="str">
        <f t="shared" si="59"/>
        <v xml:space="preserve"> </v>
      </c>
      <c r="O119" s="14" t="str">
        <f t="shared" si="60"/>
        <v xml:space="preserve"> </v>
      </c>
      <c r="P119" s="14" t="str">
        <f t="shared" si="61"/>
        <v xml:space="preserve"> </v>
      </c>
      <c r="Q119" s="14" t="str">
        <f t="shared" si="62"/>
        <v xml:space="preserve"> </v>
      </c>
      <c r="R119" s="14" t="str">
        <f t="shared" si="63"/>
        <v xml:space="preserve"> </v>
      </c>
      <c r="S119" s="14" t="str">
        <f t="shared" si="64"/>
        <v xml:space="preserve"> </v>
      </c>
      <c r="T119" s="14" t="str">
        <f t="shared" si="65"/>
        <v xml:space="preserve"> </v>
      </c>
      <c r="U119" s="14" t="e">
        <f t="shared" si="66"/>
        <v>#REF!</v>
      </c>
      <c r="V119" s="14" t="str">
        <f t="shared" si="67"/>
        <v xml:space="preserve"> </v>
      </c>
      <c r="W119" s="14" t="str">
        <f t="shared" si="68"/>
        <v xml:space="preserve"> </v>
      </c>
      <c r="X119" s="14"/>
      <c r="Y119" s="14" t="str">
        <f t="shared" si="69"/>
        <v/>
      </c>
      <c r="Z119" s="11" t="s">
        <v>72</v>
      </c>
      <c r="AA119" s="24" t="s">
        <v>290</v>
      </c>
      <c r="AB119" s="11" t="s">
        <v>40</v>
      </c>
      <c r="AC119" s="11" t="s">
        <v>95</v>
      </c>
      <c r="AD119" s="11" t="s">
        <v>42</v>
      </c>
      <c r="AE119" s="9" t="s">
        <v>43</v>
      </c>
    </row>
    <row r="120" spans="1:31" ht="21" customHeight="1" x14ac:dyDescent="0.3">
      <c r="A120" s="51">
        <v>46006</v>
      </c>
      <c r="B120" s="16" t="s">
        <v>32</v>
      </c>
      <c r="C120" s="24" t="s">
        <v>329</v>
      </c>
      <c r="D120" s="42" t="s">
        <v>351</v>
      </c>
      <c r="E120" s="13" t="s">
        <v>300</v>
      </c>
      <c r="F120" s="13" t="s">
        <v>301</v>
      </c>
      <c r="G120" s="13" t="s">
        <v>131</v>
      </c>
      <c r="H120" s="14" t="e">
        <f>IF(AND(#REF!&gt;0,I120&gt;0),#REF!,0)</f>
        <v>#REF!</v>
      </c>
      <c r="I120" s="14" t="e">
        <f>IF(AND(#REF!&gt;0.5,J120&gt;4),1,0)</f>
        <v>#REF!</v>
      </c>
      <c r="J120" s="14">
        <v>22</v>
      </c>
      <c r="K120" s="14" t="str">
        <f t="shared" si="56"/>
        <v xml:space="preserve"> </v>
      </c>
      <c r="L120" s="14" t="str">
        <f t="shared" si="57"/>
        <v xml:space="preserve"> </v>
      </c>
      <c r="M120" s="14" t="str">
        <f t="shared" si="58"/>
        <v xml:space="preserve"> </v>
      </c>
      <c r="N120" s="14" t="str">
        <f t="shared" si="59"/>
        <v xml:space="preserve"> </v>
      </c>
      <c r="O120" s="14" t="str">
        <f t="shared" si="60"/>
        <v xml:space="preserve"> </v>
      </c>
      <c r="P120" s="14" t="str">
        <f t="shared" si="61"/>
        <v xml:space="preserve"> </v>
      </c>
      <c r="Q120" s="14" t="str">
        <f t="shared" si="62"/>
        <v xml:space="preserve"> </v>
      </c>
      <c r="R120" s="14" t="str">
        <f t="shared" si="63"/>
        <v xml:space="preserve"> </v>
      </c>
      <c r="S120" s="14" t="str">
        <f t="shared" si="64"/>
        <v xml:space="preserve"> </v>
      </c>
      <c r="T120" s="14" t="str">
        <f t="shared" si="65"/>
        <v xml:space="preserve"> </v>
      </c>
      <c r="U120" s="14" t="e">
        <f t="shared" si="66"/>
        <v>#REF!</v>
      </c>
      <c r="V120" s="14" t="str">
        <f t="shared" si="67"/>
        <v xml:space="preserve"> </v>
      </c>
      <c r="W120" s="14" t="str">
        <f t="shared" si="68"/>
        <v xml:space="preserve"> </v>
      </c>
      <c r="X120" s="14"/>
      <c r="Y120" s="14" t="str">
        <f t="shared" si="69"/>
        <v/>
      </c>
      <c r="Z120" s="11" t="s">
        <v>72</v>
      </c>
      <c r="AA120" s="11" t="s">
        <v>290</v>
      </c>
      <c r="AB120" s="11" t="s">
        <v>40</v>
      </c>
      <c r="AC120" s="11" t="s">
        <v>95</v>
      </c>
      <c r="AD120" s="11" t="s">
        <v>109</v>
      </c>
      <c r="AE120" s="9" t="s">
        <v>43</v>
      </c>
    </row>
    <row r="121" spans="1:31" ht="21" customHeight="1" x14ac:dyDescent="0.3">
      <c r="A121" s="51">
        <v>46006</v>
      </c>
      <c r="B121" s="16" t="s">
        <v>32</v>
      </c>
      <c r="C121" s="24" t="s">
        <v>329</v>
      </c>
      <c r="D121" s="42" t="s">
        <v>350</v>
      </c>
      <c r="E121" s="13" t="s">
        <v>306</v>
      </c>
      <c r="F121" s="13" t="s">
        <v>307</v>
      </c>
      <c r="G121" s="13" t="s">
        <v>105</v>
      </c>
      <c r="H121" s="14" t="e">
        <f>IF(AND(#REF!&gt;0,I121&gt;0),#REF!,0)</f>
        <v>#REF!</v>
      </c>
      <c r="I121" s="14" t="e">
        <f>IF(AND(#REF!&gt;0.5,J121&gt;4),1,0)</f>
        <v>#REF!</v>
      </c>
      <c r="J121" s="14">
        <v>10</v>
      </c>
      <c r="K121" s="14" t="str">
        <f t="shared" si="56"/>
        <v xml:space="preserve"> </v>
      </c>
      <c r="L121" s="14" t="str">
        <f t="shared" si="57"/>
        <v xml:space="preserve"> </v>
      </c>
      <c r="M121" s="14" t="str">
        <f t="shared" si="58"/>
        <v xml:space="preserve"> </v>
      </c>
      <c r="N121" s="14" t="str">
        <f t="shared" si="59"/>
        <v xml:space="preserve"> </v>
      </c>
      <c r="O121" s="14" t="str">
        <f t="shared" si="60"/>
        <v xml:space="preserve"> </v>
      </c>
      <c r="P121" s="14" t="str">
        <f t="shared" si="61"/>
        <v xml:space="preserve"> </v>
      </c>
      <c r="Q121" s="14" t="str">
        <f t="shared" si="62"/>
        <v xml:space="preserve"> </v>
      </c>
      <c r="R121" s="14" t="str">
        <f t="shared" si="63"/>
        <v xml:space="preserve"> </v>
      </c>
      <c r="S121" s="14" t="str">
        <f t="shared" si="64"/>
        <v xml:space="preserve"> </v>
      </c>
      <c r="T121" s="14" t="str">
        <f t="shared" si="65"/>
        <v xml:space="preserve"> </v>
      </c>
      <c r="U121" s="14" t="e">
        <f t="shared" si="66"/>
        <v>#REF!</v>
      </c>
      <c r="V121" s="14" t="str">
        <f t="shared" si="67"/>
        <v xml:space="preserve"> </v>
      </c>
      <c r="W121" s="14" t="str">
        <f t="shared" si="68"/>
        <v xml:space="preserve"> </v>
      </c>
      <c r="X121" s="14"/>
      <c r="Y121" s="14" t="str">
        <f t="shared" si="69"/>
        <v/>
      </c>
      <c r="Z121" s="11" t="s">
        <v>72</v>
      </c>
      <c r="AA121" s="11" t="s">
        <v>290</v>
      </c>
      <c r="AB121" s="11" t="s">
        <v>40</v>
      </c>
      <c r="AC121" s="11" t="s">
        <v>95</v>
      </c>
      <c r="AD121" s="11" t="s">
        <v>122</v>
      </c>
      <c r="AE121" s="9" t="s">
        <v>43</v>
      </c>
    </row>
    <row r="122" spans="1:31" ht="21" customHeight="1" x14ac:dyDescent="0.3">
      <c r="A122" s="51">
        <v>46006</v>
      </c>
      <c r="B122" s="16" t="s">
        <v>32</v>
      </c>
      <c r="C122" s="24" t="s">
        <v>329</v>
      </c>
      <c r="D122" s="42" t="s">
        <v>350</v>
      </c>
      <c r="E122" s="13" t="s">
        <v>314</v>
      </c>
      <c r="F122" s="13" t="s">
        <v>315</v>
      </c>
      <c r="G122" s="13" t="s">
        <v>160</v>
      </c>
      <c r="H122" s="14" t="e">
        <f>IF(AND(#REF!&gt;0,I122&gt;0),#REF!,0)</f>
        <v>#REF!</v>
      </c>
      <c r="I122" s="14" t="e">
        <f>IF(AND(#REF!&gt;0.5,J122&gt;4),1,0)</f>
        <v>#REF!</v>
      </c>
      <c r="J122" s="14">
        <v>102</v>
      </c>
      <c r="K122" s="14" t="str">
        <f t="shared" si="56"/>
        <v xml:space="preserve"> </v>
      </c>
      <c r="L122" s="14" t="str">
        <f t="shared" si="57"/>
        <v xml:space="preserve"> </v>
      </c>
      <c r="M122" s="14" t="str">
        <f t="shared" si="58"/>
        <v xml:space="preserve"> </v>
      </c>
      <c r="N122" s="14" t="str">
        <f t="shared" si="59"/>
        <v xml:space="preserve"> </v>
      </c>
      <c r="O122" s="14" t="str">
        <f t="shared" si="60"/>
        <v xml:space="preserve"> </v>
      </c>
      <c r="P122" s="14" t="str">
        <f t="shared" si="61"/>
        <v xml:space="preserve"> </v>
      </c>
      <c r="Q122" s="14" t="str">
        <f t="shared" si="62"/>
        <v xml:space="preserve"> </v>
      </c>
      <c r="R122" s="14" t="str">
        <f t="shared" si="63"/>
        <v xml:space="preserve"> </v>
      </c>
      <c r="S122" s="14" t="str">
        <f t="shared" si="64"/>
        <v xml:space="preserve"> </v>
      </c>
      <c r="T122" s="14" t="str">
        <f t="shared" si="65"/>
        <v xml:space="preserve"> </v>
      </c>
      <c r="U122" s="14" t="str">
        <f t="shared" si="66"/>
        <v xml:space="preserve"> </v>
      </c>
      <c r="V122" s="14" t="str">
        <f t="shared" si="67"/>
        <v xml:space="preserve"> </v>
      </c>
      <c r="W122" s="14" t="str">
        <f t="shared" si="68"/>
        <v xml:space="preserve"> </v>
      </c>
      <c r="X122" s="14"/>
      <c r="Y122" s="14" t="str">
        <f t="shared" si="69"/>
        <v/>
      </c>
      <c r="Z122" s="11" t="s">
        <v>72</v>
      </c>
      <c r="AA122" s="11" t="s">
        <v>311</v>
      </c>
      <c r="AB122" s="11" t="s">
        <v>40</v>
      </c>
      <c r="AC122" s="11" t="s">
        <v>95</v>
      </c>
      <c r="AD122" s="11" t="s">
        <v>42</v>
      </c>
      <c r="AE122" s="9" t="s">
        <v>43</v>
      </c>
    </row>
    <row r="123" spans="1:31" ht="21" customHeight="1" x14ac:dyDescent="0.3">
      <c r="A123" s="51">
        <v>46006</v>
      </c>
      <c r="B123" s="16" t="s">
        <v>32</v>
      </c>
      <c r="C123" s="24" t="s">
        <v>329</v>
      </c>
      <c r="D123" s="42" t="s">
        <v>350</v>
      </c>
      <c r="E123" s="13" t="s">
        <v>318</v>
      </c>
      <c r="F123" s="13" t="s">
        <v>319</v>
      </c>
      <c r="G123" s="13" t="s">
        <v>195</v>
      </c>
      <c r="H123" s="14" t="e">
        <f>IF(AND(#REF!&gt;0,I123&gt;0),#REF!,0)</f>
        <v>#REF!</v>
      </c>
      <c r="I123" s="14" t="e">
        <f>IF(AND(#REF!&gt;0.5,J123&gt;4),1,0)</f>
        <v>#REF!</v>
      </c>
      <c r="J123" s="14">
        <v>44</v>
      </c>
      <c r="K123" s="14" t="str">
        <f t="shared" si="56"/>
        <v xml:space="preserve"> </v>
      </c>
      <c r="L123" s="14" t="str">
        <f t="shared" si="57"/>
        <v xml:space="preserve"> </v>
      </c>
      <c r="M123" s="14" t="str">
        <f t="shared" si="58"/>
        <v xml:space="preserve"> </v>
      </c>
      <c r="N123" s="14" t="str">
        <f t="shared" si="59"/>
        <v xml:space="preserve"> </v>
      </c>
      <c r="O123" s="14" t="str">
        <f t="shared" si="60"/>
        <v xml:space="preserve"> </v>
      </c>
      <c r="P123" s="14" t="str">
        <f t="shared" si="61"/>
        <v xml:space="preserve"> </v>
      </c>
      <c r="Q123" s="14" t="str">
        <f t="shared" si="62"/>
        <v xml:space="preserve"> </v>
      </c>
      <c r="R123" s="14" t="str">
        <f t="shared" si="63"/>
        <v xml:space="preserve"> </v>
      </c>
      <c r="S123" s="14" t="str">
        <f t="shared" si="64"/>
        <v xml:space="preserve"> </v>
      </c>
      <c r="T123" s="14" t="str">
        <f t="shared" si="65"/>
        <v xml:space="preserve"> </v>
      </c>
      <c r="U123" s="14" t="str">
        <f t="shared" si="66"/>
        <v xml:space="preserve"> </v>
      </c>
      <c r="V123" s="14" t="str">
        <f t="shared" si="67"/>
        <v xml:space="preserve"> </v>
      </c>
      <c r="W123" s="14" t="str">
        <f t="shared" si="68"/>
        <v xml:space="preserve"> </v>
      </c>
      <c r="X123" s="14"/>
      <c r="Y123" s="14" t="str">
        <f t="shared" si="69"/>
        <v/>
      </c>
      <c r="Z123" s="11" t="s">
        <v>72</v>
      </c>
      <c r="AA123" s="11" t="s">
        <v>311</v>
      </c>
      <c r="AB123" s="11" t="s">
        <v>40</v>
      </c>
      <c r="AC123" s="11" t="s">
        <v>95</v>
      </c>
      <c r="AD123" s="11" t="s">
        <v>109</v>
      </c>
      <c r="AE123" s="9" t="s">
        <v>43</v>
      </c>
    </row>
    <row r="124" spans="1:31" ht="21" customHeight="1" x14ac:dyDescent="0.3">
      <c r="A124" s="51">
        <v>46006</v>
      </c>
      <c r="B124" s="16" t="s">
        <v>32</v>
      </c>
      <c r="C124" s="24" t="s">
        <v>329</v>
      </c>
      <c r="D124" s="42" t="s">
        <v>350</v>
      </c>
      <c r="E124" s="13" t="s">
        <v>202</v>
      </c>
      <c r="F124" s="13" t="s">
        <v>203</v>
      </c>
      <c r="G124" s="13" t="s">
        <v>108</v>
      </c>
      <c r="H124" s="14" t="e">
        <f>IF(AND(#REF!&gt;0,I124&gt;0),#REF!,0)</f>
        <v>#REF!</v>
      </c>
      <c r="I124" s="14" t="e">
        <f>IF(AND(#REF!&gt;0.5,J124&gt;4),1,0)</f>
        <v>#REF!</v>
      </c>
      <c r="J124" s="19"/>
      <c r="K124" s="14" t="str">
        <f t="shared" si="56"/>
        <v xml:space="preserve"> </v>
      </c>
      <c r="L124" s="14" t="str">
        <f t="shared" si="57"/>
        <v xml:space="preserve"> </v>
      </c>
      <c r="M124" s="14" t="str">
        <f t="shared" si="58"/>
        <v xml:space="preserve"> </v>
      </c>
      <c r="N124" s="14" t="str">
        <f t="shared" si="59"/>
        <v xml:space="preserve"> </v>
      </c>
      <c r="O124" s="14" t="str">
        <f t="shared" si="60"/>
        <v xml:space="preserve"> </v>
      </c>
      <c r="P124" s="14" t="str">
        <f t="shared" si="61"/>
        <v xml:space="preserve"> </v>
      </c>
      <c r="Q124" s="14" t="str">
        <f t="shared" si="62"/>
        <v xml:space="preserve"> </v>
      </c>
      <c r="R124" s="14" t="str">
        <f t="shared" si="63"/>
        <v xml:space="preserve"> </v>
      </c>
      <c r="S124" s="14" t="str">
        <f t="shared" si="64"/>
        <v xml:space="preserve"> </v>
      </c>
      <c r="T124" s="14" t="str">
        <f t="shared" si="65"/>
        <v xml:space="preserve"> </v>
      </c>
      <c r="U124" s="14" t="str">
        <f t="shared" si="66"/>
        <v xml:space="preserve"> </v>
      </c>
      <c r="V124" s="14" t="str">
        <f t="shared" si="67"/>
        <v xml:space="preserve"> </v>
      </c>
      <c r="W124" s="14" t="str">
        <f t="shared" si="68"/>
        <v xml:space="preserve"> </v>
      </c>
      <c r="X124" s="14"/>
      <c r="Y124" s="14" t="str">
        <f t="shared" si="69"/>
        <v/>
      </c>
      <c r="Z124" s="11" t="s">
        <v>72</v>
      </c>
      <c r="AA124" s="11" t="s">
        <v>311</v>
      </c>
      <c r="AB124" s="11" t="s">
        <v>40</v>
      </c>
      <c r="AC124" s="11" t="s">
        <v>95</v>
      </c>
      <c r="AD124" s="11" t="s">
        <v>122</v>
      </c>
      <c r="AE124" s="9" t="s">
        <v>43</v>
      </c>
    </row>
    <row r="125" spans="1:31" ht="21" customHeight="1" x14ac:dyDescent="0.3">
      <c r="A125" s="51">
        <v>46007</v>
      </c>
      <c r="B125" s="18" t="s">
        <v>76</v>
      </c>
      <c r="C125" s="24" t="s">
        <v>329</v>
      </c>
      <c r="D125" s="42" t="s">
        <v>349</v>
      </c>
      <c r="E125" s="13" t="s">
        <v>101</v>
      </c>
      <c r="F125" s="13" t="s">
        <v>102</v>
      </c>
      <c r="G125" s="13" t="s">
        <v>82</v>
      </c>
      <c r="H125" s="14" t="e">
        <f>IF(AND(#REF!&gt;0,I125&gt;0),#REF!,0)</f>
        <v>#REF!</v>
      </c>
      <c r="I125" s="14" t="e">
        <f>IF(AND(#REF!&gt;0.5,J125&gt;4),1,0)</f>
        <v>#REF!</v>
      </c>
      <c r="J125" s="19"/>
      <c r="K125" s="14" t="str">
        <f t="shared" si="0"/>
        <v xml:space="preserve"> </v>
      </c>
      <c r="L125" s="14" t="str">
        <f t="shared" si="1"/>
        <v xml:space="preserve"> </v>
      </c>
      <c r="M125" s="14" t="str">
        <f t="shared" si="2"/>
        <v xml:space="preserve"> </v>
      </c>
      <c r="N125" s="14" t="str">
        <f t="shared" si="3"/>
        <v xml:space="preserve"> </v>
      </c>
      <c r="O125" s="14" t="str">
        <f t="shared" si="4"/>
        <v xml:space="preserve"> </v>
      </c>
      <c r="P125" s="14" t="str">
        <f t="shared" si="5"/>
        <v xml:space="preserve"> </v>
      </c>
      <c r="Q125" s="14" t="str">
        <f t="shared" si="6"/>
        <v xml:space="preserve"> </v>
      </c>
      <c r="R125" s="14" t="str">
        <f t="shared" si="7"/>
        <v xml:space="preserve"> </v>
      </c>
      <c r="S125" s="14" t="str">
        <f t="shared" si="8"/>
        <v xml:space="preserve"> </v>
      </c>
      <c r="T125" s="14" t="str">
        <f t="shared" si="9"/>
        <v xml:space="preserve"> </v>
      </c>
      <c r="U125" s="14" t="e">
        <f t="shared" si="10"/>
        <v>#REF!</v>
      </c>
      <c r="V125" s="14" t="str">
        <f t="shared" si="11"/>
        <v xml:space="preserve"> </v>
      </c>
      <c r="W125" s="14" t="str">
        <f t="shared" si="12"/>
        <v xml:space="preserve"> </v>
      </c>
      <c r="X125" s="14"/>
      <c r="Y125" s="14" t="str">
        <f t="shared" si="13"/>
        <v/>
      </c>
      <c r="Z125" s="11" t="s">
        <v>72</v>
      </c>
      <c r="AA125" s="11" t="s">
        <v>94</v>
      </c>
      <c r="AB125" s="11" t="s">
        <v>40</v>
      </c>
      <c r="AC125" s="11" t="s">
        <v>95</v>
      </c>
      <c r="AD125" s="11" t="s">
        <v>42</v>
      </c>
      <c r="AE125" s="9" t="s">
        <v>43</v>
      </c>
    </row>
    <row r="126" spans="1:31" ht="21" customHeight="1" x14ac:dyDescent="0.3">
      <c r="A126" s="51">
        <v>46007</v>
      </c>
      <c r="B126" s="18" t="s">
        <v>76</v>
      </c>
      <c r="C126" s="24" t="s">
        <v>329</v>
      </c>
      <c r="D126" s="42" t="s">
        <v>351</v>
      </c>
      <c r="E126" s="13" t="s">
        <v>115</v>
      </c>
      <c r="F126" s="13" t="s">
        <v>116</v>
      </c>
      <c r="G126" s="13" t="s">
        <v>117</v>
      </c>
      <c r="H126" s="14" t="e">
        <f>IF(AND(#REF!&gt;0,I126&gt;0),#REF!,0)</f>
        <v>#REF!</v>
      </c>
      <c r="I126" s="14" t="e">
        <f>IF(AND(#REF!&gt;0.5,J126&gt;4),1,0)</f>
        <v>#REF!</v>
      </c>
      <c r="J126" s="14">
        <v>22</v>
      </c>
      <c r="K126" s="14" t="str">
        <f t="shared" si="0"/>
        <v xml:space="preserve"> </v>
      </c>
      <c r="L126" s="14" t="str">
        <f t="shared" si="1"/>
        <v xml:space="preserve"> </v>
      </c>
      <c r="M126" s="14" t="str">
        <f t="shared" si="2"/>
        <v xml:space="preserve"> </v>
      </c>
      <c r="N126" s="14" t="str">
        <f t="shared" si="3"/>
        <v xml:space="preserve"> </v>
      </c>
      <c r="O126" s="14" t="str">
        <f t="shared" si="4"/>
        <v xml:space="preserve"> </v>
      </c>
      <c r="P126" s="14" t="str">
        <f t="shared" si="5"/>
        <v xml:space="preserve"> </v>
      </c>
      <c r="Q126" s="14" t="str">
        <f t="shared" si="6"/>
        <v xml:space="preserve"> </v>
      </c>
      <c r="R126" s="14" t="str">
        <f t="shared" si="7"/>
        <v xml:space="preserve"> </v>
      </c>
      <c r="S126" s="14" t="str">
        <f t="shared" si="8"/>
        <v xml:space="preserve"> </v>
      </c>
      <c r="T126" s="14" t="str">
        <f t="shared" si="9"/>
        <v xml:space="preserve"> </v>
      </c>
      <c r="U126" s="14" t="e">
        <f t="shared" si="10"/>
        <v>#REF!</v>
      </c>
      <c r="V126" s="14" t="str">
        <f t="shared" si="11"/>
        <v xml:space="preserve"> </v>
      </c>
      <c r="W126" s="14" t="str">
        <f t="shared" si="12"/>
        <v xml:space="preserve"> </v>
      </c>
      <c r="X126" s="14"/>
      <c r="Y126" s="14" t="str">
        <f t="shared" si="13"/>
        <v/>
      </c>
      <c r="Z126" s="11" t="s">
        <v>72</v>
      </c>
      <c r="AA126" s="11" t="s">
        <v>94</v>
      </c>
      <c r="AB126" s="11" t="s">
        <v>40</v>
      </c>
      <c r="AC126" s="11" t="s">
        <v>95</v>
      </c>
      <c r="AD126" s="11" t="s">
        <v>109</v>
      </c>
      <c r="AE126" s="9" t="s">
        <v>43</v>
      </c>
    </row>
    <row r="127" spans="1:31" ht="21" customHeight="1" x14ac:dyDescent="0.3">
      <c r="A127" s="51">
        <v>46007</v>
      </c>
      <c r="B127" s="18" t="s">
        <v>76</v>
      </c>
      <c r="C127" s="24" t="s">
        <v>329</v>
      </c>
      <c r="D127" s="42" t="s">
        <v>351</v>
      </c>
      <c r="E127" s="13" t="s">
        <v>129</v>
      </c>
      <c r="F127" s="13" t="s">
        <v>130</v>
      </c>
      <c r="G127" s="13" t="s">
        <v>131</v>
      </c>
      <c r="H127" s="14" t="e">
        <f>IF(AND(#REF!&gt;0,I127&gt;0),#REF!,0)</f>
        <v>#REF!</v>
      </c>
      <c r="I127" s="14" t="e">
        <f>IF(AND(#REF!&gt;0.5,J127&gt;4),1,0)</f>
        <v>#REF!</v>
      </c>
      <c r="J127" s="14">
        <v>69</v>
      </c>
      <c r="K127" s="14" t="str">
        <f t="shared" ref="K127:K138" si="70">IF((OR(AA127="KNEC",AA127="ATD",AA127="CAMS",AA127="ATD1",AA127="ATDA",AA127="ATD1", AA127="ACCA",AA127="CPA2", AA127="CAMS", AA127="CAMS1", AA127="CIFA", AA127="CPA", AA127="CPA1",AA127="CPS",AA127="CS",AA127="CPSPK",AA127="CAMS ")),I127," ")</f>
        <v xml:space="preserve"> </v>
      </c>
      <c r="L127" s="14" t="str">
        <f t="shared" ref="L127:L138" si="71">IF((OR(AA127="DBANK",AA127="DDMA",AA127="CBANK",AA127="DPROJ",AA127="CPROJ",AA127="CPM",AA127="CISSE",AA127="CFFE",AA127="DDMA",AA127="DCNSA",AA127="VCGD",AA127="VCEI",AA127="VCBCT")),I127," ")</f>
        <v xml:space="preserve"> </v>
      </c>
      <c r="M127" s="14" t="str">
        <f t="shared" ref="M127:M138" si="72">IF((OR(AA127="MCP",AA127="MELM",AA127="MCD")),I127," ")</f>
        <v xml:space="preserve"> </v>
      </c>
      <c r="N127" s="14" t="str">
        <f t="shared" ref="N127:N138" si="73">IF((OR(AA127="CBIT",AA127="CIT",AA127="DBIT",AA127="DIT")),I127," ")</f>
        <v xml:space="preserve"> </v>
      </c>
      <c r="O127" s="14" t="str">
        <f t="shared" ref="O127:O138" si="74">IF((OR(AA127="CCP",AA127="CECE",AA127="CTFT",AA127="CFT",AA127="DCP",AA127="DECE",AA127="DFT",AA127="DJM")),I127," ")</f>
        <v xml:space="preserve"> </v>
      </c>
      <c r="P127" s="14" t="str">
        <f t="shared" ref="P127:P138" si="75">IF((OR(AA127="CBM",AA127="DBM",AA127="DPL",AA127="CPL")),I127," ")</f>
        <v xml:space="preserve"> </v>
      </c>
      <c r="Q127" s="14" t="str">
        <f t="shared" ref="Q127:Q138" si="76">IF((OR(AA127="BAC",AA127="BAG",AA127="BBIT",AA127="BCT",AA127="BISF",AA127="BIT",AA127="BSD")),I127," ")</f>
        <v xml:space="preserve"> </v>
      </c>
      <c r="R127" s="14" t="str">
        <f t="shared" ref="R127:R138" si="77">IF((OR(AA127="BCOM",AA127="BPL",AA127="BPM",AA127="BSC AS",AA127="BSC E&amp;S", AA127="IBM")),I127," ")</f>
        <v xml:space="preserve"> </v>
      </c>
      <c r="S127" s="14" t="str">
        <f t="shared" ref="S127:S138" si="78">IF((OR(AA127="PHD FIN",AA127="PHD MKT",AA127="PHD STR")),I127," ")</f>
        <v xml:space="preserve"> </v>
      </c>
      <c r="T127" s="14" t="str">
        <f t="shared" ref="T127:T138" si="79">IF((OR(AA127="B.Ed(Arts)",AA127="BAFT",AA127="BAFT(FT)",AA127="BAFT(PA)",AA127="BCJ",AA127="BAPA",AA127="BCP",AA127="BECE", AA127="BJDM",AA127="ECO",AA127="BEBS",AA127="BFPA")),I127," ")</f>
        <v xml:space="preserve"> </v>
      </c>
      <c r="U127" s="14" t="e">
        <f t="shared" ref="U127:U138" si="80">IF((OR(AA127="MSC COMM",AA127="MBA CM",AA127="MBA HRM",AA127="MBA MARKETING",AA127="MBA PROC",AA127="MSC D_FIN",AA127="MSC FIN_ACC",AA127="MSC FIN_ECON", AA127="MSC FIN_INV",AA127="MSC KM", AA127="MSC COMM",AA127="MBA HRM",AA127="MSC DF",AA127="MBA MKT", AA127="MBA PSM", AA127="MSC FA", AA127="MSC KMI")),I127," ")</f>
        <v>#REF!</v>
      </c>
      <c r="V127" s="14" t="str">
        <f t="shared" ref="V127:V138" si="81">IF((OR(AA127="MDA",AA127="MISM",AA127="MDC",AA127="MDA/MISM",AA127="MISM/MDA",AA127="MISM/MDC",AA127="MISM/MDC/MDA")),I127," ")</f>
        <v xml:space="preserve"> </v>
      </c>
      <c r="W127" s="14" t="str">
        <f t="shared" ref="W127:W138" si="82">IF((OR(AA127="PHD in IS")),I127," ")</f>
        <v xml:space="preserve"> </v>
      </c>
      <c r="X127" s="14"/>
      <c r="Y127" s="14" t="str">
        <f t="shared" ref="Y127:Y138" si="83">IF(AA127="PGDE",I127,"")</f>
        <v/>
      </c>
      <c r="Z127" s="11" t="s">
        <v>72</v>
      </c>
      <c r="AA127" s="11" t="s">
        <v>94</v>
      </c>
      <c r="AB127" s="11" t="s">
        <v>40</v>
      </c>
      <c r="AC127" s="11" t="s">
        <v>95</v>
      </c>
      <c r="AD127" s="11" t="s">
        <v>122</v>
      </c>
      <c r="AE127" s="9" t="s">
        <v>43</v>
      </c>
    </row>
    <row r="128" spans="1:31" ht="21" customHeight="1" x14ac:dyDescent="0.3">
      <c r="A128" s="51">
        <v>46007</v>
      </c>
      <c r="B128" s="18" t="s">
        <v>76</v>
      </c>
      <c r="C128" s="24" t="s">
        <v>329</v>
      </c>
      <c r="D128" s="42" t="s">
        <v>349</v>
      </c>
      <c r="E128" s="13" t="s">
        <v>101</v>
      </c>
      <c r="F128" s="13" t="s">
        <v>102</v>
      </c>
      <c r="G128" s="13" t="s">
        <v>82</v>
      </c>
      <c r="H128" s="14" t="e">
        <f>IF(AND(#REF!&gt;0,I128&gt;0),#REF!,0)</f>
        <v>#REF!</v>
      </c>
      <c r="I128" s="14" t="e">
        <f>IF(AND(#REF!&gt;0.5,J128&gt;4),1,0)</f>
        <v>#REF!</v>
      </c>
      <c r="J128" s="19"/>
      <c r="K128" s="14" t="str">
        <f t="shared" si="70"/>
        <v xml:space="preserve"> </v>
      </c>
      <c r="L128" s="14" t="str">
        <f t="shared" si="71"/>
        <v xml:space="preserve"> </v>
      </c>
      <c r="M128" s="14" t="str">
        <f t="shared" si="72"/>
        <v xml:space="preserve"> </v>
      </c>
      <c r="N128" s="14" t="str">
        <f t="shared" si="73"/>
        <v xml:space="preserve"> </v>
      </c>
      <c r="O128" s="14" t="str">
        <f t="shared" si="74"/>
        <v xml:space="preserve"> </v>
      </c>
      <c r="P128" s="14" t="str">
        <f t="shared" si="75"/>
        <v xml:space="preserve"> </v>
      </c>
      <c r="Q128" s="14" t="str">
        <f t="shared" si="76"/>
        <v xml:space="preserve"> </v>
      </c>
      <c r="R128" s="14" t="str">
        <f t="shared" si="77"/>
        <v xml:space="preserve"> </v>
      </c>
      <c r="S128" s="14" t="str">
        <f t="shared" si="78"/>
        <v xml:space="preserve"> </v>
      </c>
      <c r="T128" s="14" t="str">
        <f t="shared" si="79"/>
        <v xml:space="preserve"> </v>
      </c>
      <c r="U128" s="14" t="e">
        <f t="shared" si="80"/>
        <v>#REF!</v>
      </c>
      <c r="V128" s="14" t="str">
        <f t="shared" si="81"/>
        <v xml:space="preserve"> </v>
      </c>
      <c r="W128" s="14" t="str">
        <f t="shared" si="82"/>
        <v xml:space="preserve"> </v>
      </c>
      <c r="X128" s="14"/>
      <c r="Y128" s="14" t="str">
        <f t="shared" si="83"/>
        <v/>
      </c>
      <c r="Z128" s="11" t="s">
        <v>72</v>
      </c>
      <c r="AA128" s="24" t="s">
        <v>135</v>
      </c>
      <c r="AB128" s="11" t="s">
        <v>40</v>
      </c>
      <c r="AC128" s="11" t="s">
        <v>95</v>
      </c>
      <c r="AD128" s="11" t="s">
        <v>42</v>
      </c>
      <c r="AE128" s="9" t="s">
        <v>43</v>
      </c>
    </row>
    <row r="129" spans="1:31" ht="21" customHeight="1" x14ac:dyDescent="0.3">
      <c r="A129" s="51">
        <v>46007</v>
      </c>
      <c r="B129" s="18" t="s">
        <v>76</v>
      </c>
      <c r="C129" s="24" t="s">
        <v>329</v>
      </c>
      <c r="D129" s="42" t="s">
        <v>351</v>
      </c>
      <c r="E129" s="13" t="s">
        <v>147</v>
      </c>
      <c r="F129" s="13" t="s">
        <v>148</v>
      </c>
      <c r="G129" s="13" t="s">
        <v>71</v>
      </c>
      <c r="H129" s="14" t="e">
        <f>IF(AND(#REF!&gt;0,I129&gt;0),#REF!,0)</f>
        <v>#REF!</v>
      </c>
      <c r="I129" s="14" t="e">
        <f>IF(AND(#REF!&gt;0.5,J129&gt;4),1,0)</f>
        <v>#REF!</v>
      </c>
      <c r="J129" s="14">
        <v>22</v>
      </c>
      <c r="K129" s="14" t="str">
        <f t="shared" si="70"/>
        <v xml:space="preserve"> </v>
      </c>
      <c r="L129" s="14" t="str">
        <f t="shared" si="71"/>
        <v xml:space="preserve"> </v>
      </c>
      <c r="M129" s="14" t="str">
        <f t="shared" si="72"/>
        <v xml:space="preserve"> </v>
      </c>
      <c r="N129" s="14" t="str">
        <f t="shared" si="73"/>
        <v xml:space="preserve"> </v>
      </c>
      <c r="O129" s="14" t="str">
        <f t="shared" si="74"/>
        <v xml:space="preserve"> </v>
      </c>
      <c r="P129" s="14" t="str">
        <f t="shared" si="75"/>
        <v xml:space="preserve"> </v>
      </c>
      <c r="Q129" s="14" t="str">
        <f t="shared" si="76"/>
        <v xml:space="preserve"> </v>
      </c>
      <c r="R129" s="14" t="str">
        <f t="shared" si="77"/>
        <v xml:space="preserve"> </v>
      </c>
      <c r="S129" s="14" t="str">
        <f t="shared" si="78"/>
        <v xml:space="preserve"> </v>
      </c>
      <c r="T129" s="14" t="str">
        <f t="shared" si="79"/>
        <v xml:space="preserve"> </v>
      </c>
      <c r="U129" s="14" t="e">
        <f t="shared" si="80"/>
        <v>#REF!</v>
      </c>
      <c r="V129" s="14" t="str">
        <f t="shared" si="81"/>
        <v xml:space="preserve"> </v>
      </c>
      <c r="W129" s="14" t="str">
        <f t="shared" si="82"/>
        <v xml:space="preserve"> </v>
      </c>
      <c r="X129" s="14"/>
      <c r="Y129" s="14" t="str">
        <f t="shared" si="83"/>
        <v/>
      </c>
      <c r="Z129" s="11" t="s">
        <v>72</v>
      </c>
      <c r="AA129" s="24" t="s">
        <v>135</v>
      </c>
      <c r="AB129" s="11" t="s">
        <v>40</v>
      </c>
      <c r="AC129" s="11" t="s">
        <v>95</v>
      </c>
      <c r="AD129" s="11" t="s">
        <v>109</v>
      </c>
      <c r="AE129" s="9" t="s">
        <v>43</v>
      </c>
    </row>
    <row r="130" spans="1:31" ht="21" customHeight="1" x14ac:dyDescent="0.3">
      <c r="A130" s="51">
        <v>46007</v>
      </c>
      <c r="B130" s="18" t="s">
        <v>76</v>
      </c>
      <c r="C130" s="24" t="s">
        <v>329</v>
      </c>
      <c r="D130" s="12" t="s">
        <v>353</v>
      </c>
      <c r="E130" s="13" t="s">
        <v>159</v>
      </c>
      <c r="F130" s="13" t="s">
        <v>78</v>
      </c>
      <c r="G130" s="13" t="s">
        <v>160</v>
      </c>
      <c r="H130" s="14" t="e">
        <f>IF(AND(#REF!&gt;0,I130&gt;0),#REF!,0)</f>
        <v>#REF!</v>
      </c>
      <c r="I130" s="14" t="e">
        <f>IF(AND(#REF!&gt;0.5,J130&gt;4),1,0)</f>
        <v>#REF!</v>
      </c>
      <c r="J130" s="14">
        <v>22</v>
      </c>
      <c r="K130" s="14" t="str">
        <f t="shared" si="70"/>
        <v xml:space="preserve"> </v>
      </c>
      <c r="L130" s="14" t="str">
        <f t="shared" si="71"/>
        <v xml:space="preserve"> </v>
      </c>
      <c r="M130" s="14" t="str">
        <f t="shared" si="72"/>
        <v xml:space="preserve"> </v>
      </c>
      <c r="N130" s="14" t="str">
        <f t="shared" si="73"/>
        <v xml:space="preserve"> </v>
      </c>
      <c r="O130" s="14" t="str">
        <f t="shared" si="74"/>
        <v xml:space="preserve"> </v>
      </c>
      <c r="P130" s="14" t="str">
        <f t="shared" si="75"/>
        <v xml:space="preserve"> </v>
      </c>
      <c r="Q130" s="14" t="str">
        <f t="shared" si="76"/>
        <v xml:space="preserve"> </v>
      </c>
      <c r="R130" s="14" t="str">
        <f t="shared" si="77"/>
        <v xml:space="preserve"> </v>
      </c>
      <c r="S130" s="14" t="str">
        <f t="shared" si="78"/>
        <v xml:space="preserve"> </v>
      </c>
      <c r="T130" s="14" t="str">
        <f t="shared" si="79"/>
        <v xml:space="preserve"> </v>
      </c>
      <c r="U130" s="14" t="e">
        <f t="shared" si="80"/>
        <v>#REF!</v>
      </c>
      <c r="V130" s="14" t="str">
        <f t="shared" si="81"/>
        <v xml:space="preserve"> </v>
      </c>
      <c r="W130" s="14" t="str">
        <f t="shared" si="82"/>
        <v xml:space="preserve"> </v>
      </c>
      <c r="X130" s="14"/>
      <c r="Y130" s="14" t="str">
        <f t="shared" si="83"/>
        <v/>
      </c>
      <c r="Z130" s="11" t="s">
        <v>72</v>
      </c>
      <c r="AA130" s="11" t="s">
        <v>135</v>
      </c>
      <c r="AB130" s="11" t="s">
        <v>40</v>
      </c>
      <c r="AC130" s="11" t="s">
        <v>95</v>
      </c>
      <c r="AD130" s="11" t="s">
        <v>122</v>
      </c>
      <c r="AE130" s="9" t="s">
        <v>43</v>
      </c>
    </row>
    <row r="131" spans="1:31" ht="21" customHeight="1" x14ac:dyDescent="0.3">
      <c r="A131" s="51">
        <v>46007</v>
      </c>
      <c r="B131" s="18" t="s">
        <v>76</v>
      </c>
      <c r="C131" s="24" t="s">
        <v>329</v>
      </c>
      <c r="D131" s="42" t="s">
        <v>349</v>
      </c>
      <c r="E131" s="13" t="s">
        <v>101</v>
      </c>
      <c r="F131" s="13" t="s">
        <v>102</v>
      </c>
      <c r="G131" s="13" t="s">
        <v>82</v>
      </c>
      <c r="H131" s="14" t="e">
        <f>IF(AND(#REF!&gt;0,I131&gt;0),#REF!,0)</f>
        <v>#REF!</v>
      </c>
      <c r="I131" s="14" t="e">
        <f>IF(AND(#REF!&gt;0.5,J131&gt;4),1,0)</f>
        <v>#REF!</v>
      </c>
      <c r="J131" s="19"/>
      <c r="K131" s="14" t="str">
        <f t="shared" si="70"/>
        <v xml:space="preserve"> </v>
      </c>
      <c r="L131" s="14" t="str">
        <f t="shared" si="71"/>
        <v xml:space="preserve"> </v>
      </c>
      <c r="M131" s="14" t="str">
        <f t="shared" si="72"/>
        <v xml:space="preserve"> </v>
      </c>
      <c r="N131" s="14" t="str">
        <f t="shared" si="73"/>
        <v xml:space="preserve"> </v>
      </c>
      <c r="O131" s="14" t="str">
        <f t="shared" si="74"/>
        <v xml:space="preserve"> </v>
      </c>
      <c r="P131" s="14" t="str">
        <f t="shared" si="75"/>
        <v xml:space="preserve"> </v>
      </c>
      <c r="Q131" s="14" t="str">
        <f t="shared" si="76"/>
        <v xml:space="preserve"> </v>
      </c>
      <c r="R131" s="14" t="str">
        <f t="shared" si="77"/>
        <v xml:space="preserve"> </v>
      </c>
      <c r="S131" s="14" t="str">
        <f t="shared" si="78"/>
        <v xml:space="preserve"> </v>
      </c>
      <c r="T131" s="14" t="str">
        <f t="shared" si="79"/>
        <v xml:space="preserve"> </v>
      </c>
      <c r="U131" s="14" t="e">
        <f t="shared" si="80"/>
        <v>#REF!</v>
      </c>
      <c r="V131" s="14" t="str">
        <f t="shared" si="81"/>
        <v xml:space="preserve"> </v>
      </c>
      <c r="W131" s="14" t="str">
        <f t="shared" si="82"/>
        <v xml:space="preserve"> </v>
      </c>
      <c r="X131" s="14"/>
      <c r="Y131" s="14" t="str">
        <f t="shared" si="83"/>
        <v/>
      </c>
      <c r="Z131" s="11" t="s">
        <v>72</v>
      </c>
      <c r="AA131" s="24" t="s">
        <v>163</v>
      </c>
      <c r="AB131" s="11" t="s">
        <v>40</v>
      </c>
      <c r="AC131" s="11" t="s">
        <v>95</v>
      </c>
      <c r="AD131" s="11" t="s">
        <v>42</v>
      </c>
      <c r="AE131" s="9" t="s">
        <v>43</v>
      </c>
    </row>
    <row r="132" spans="1:31" ht="21" customHeight="1" x14ac:dyDescent="0.3">
      <c r="A132" s="51">
        <v>46007</v>
      </c>
      <c r="B132" s="18" t="s">
        <v>76</v>
      </c>
      <c r="C132" s="24" t="s">
        <v>329</v>
      </c>
      <c r="D132" s="42" t="s">
        <v>349</v>
      </c>
      <c r="E132" s="13" t="s">
        <v>169</v>
      </c>
      <c r="F132" s="13" t="s">
        <v>170</v>
      </c>
      <c r="G132" s="13" t="s">
        <v>162</v>
      </c>
      <c r="H132" s="14" t="e">
        <f>IF(AND(#REF!&gt;0,I132&gt;0),#REF!,0)</f>
        <v>#REF!</v>
      </c>
      <c r="I132" s="14" t="e">
        <f>IF(AND(#REF!&gt;0.5,J132&gt;4),1,0)</f>
        <v>#REF!</v>
      </c>
      <c r="J132" s="14">
        <v>22</v>
      </c>
      <c r="K132" s="14" t="str">
        <f t="shared" si="70"/>
        <v xml:space="preserve"> </v>
      </c>
      <c r="L132" s="14" t="str">
        <f t="shared" si="71"/>
        <v xml:space="preserve"> </v>
      </c>
      <c r="M132" s="14" t="str">
        <f t="shared" si="72"/>
        <v xml:space="preserve"> </v>
      </c>
      <c r="N132" s="14" t="str">
        <f t="shared" si="73"/>
        <v xml:space="preserve"> </v>
      </c>
      <c r="O132" s="14" t="str">
        <f t="shared" si="74"/>
        <v xml:space="preserve"> </v>
      </c>
      <c r="P132" s="14" t="str">
        <f t="shared" si="75"/>
        <v xml:space="preserve"> </v>
      </c>
      <c r="Q132" s="14" t="str">
        <f t="shared" si="76"/>
        <v xml:space="preserve"> </v>
      </c>
      <c r="R132" s="14" t="str">
        <f t="shared" si="77"/>
        <v xml:space="preserve"> </v>
      </c>
      <c r="S132" s="14" t="str">
        <f t="shared" si="78"/>
        <v xml:space="preserve"> </v>
      </c>
      <c r="T132" s="14" t="str">
        <f t="shared" si="79"/>
        <v xml:space="preserve"> </v>
      </c>
      <c r="U132" s="14" t="e">
        <f t="shared" si="80"/>
        <v>#REF!</v>
      </c>
      <c r="V132" s="14" t="str">
        <f t="shared" si="81"/>
        <v xml:space="preserve"> </v>
      </c>
      <c r="W132" s="14" t="str">
        <f t="shared" si="82"/>
        <v xml:space="preserve"> </v>
      </c>
      <c r="X132" s="14"/>
      <c r="Y132" s="14" t="str">
        <f t="shared" si="83"/>
        <v/>
      </c>
      <c r="Z132" s="11" t="s">
        <v>38</v>
      </c>
      <c r="AA132" s="24" t="s">
        <v>163</v>
      </c>
      <c r="AB132" s="11" t="s">
        <v>40</v>
      </c>
      <c r="AC132" s="11" t="s">
        <v>95</v>
      </c>
      <c r="AD132" s="11" t="s">
        <v>109</v>
      </c>
      <c r="AE132" s="9" t="s">
        <v>43</v>
      </c>
    </row>
    <row r="133" spans="1:31" ht="21" customHeight="1" x14ac:dyDescent="0.3">
      <c r="A133" s="51">
        <v>46007</v>
      </c>
      <c r="B133" s="18" t="s">
        <v>76</v>
      </c>
      <c r="C133" s="24" t="s">
        <v>329</v>
      </c>
      <c r="D133" s="12" t="s">
        <v>353</v>
      </c>
      <c r="E133" s="13" t="s">
        <v>159</v>
      </c>
      <c r="F133" s="13" t="s">
        <v>78</v>
      </c>
      <c r="G133" s="13" t="s">
        <v>160</v>
      </c>
      <c r="H133" s="14" t="e">
        <f>IF(AND(#REF!&gt;0,I133&gt;0),#REF!,0)</f>
        <v>#REF!</v>
      </c>
      <c r="I133" s="14" t="e">
        <f>IF(AND(#REF!&gt;0.5,J133&gt;4),1,0)</f>
        <v>#REF!</v>
      </c>
      <c r="J133" s="19"/>
      <c r="K133" s="14" t="str">
        <f t="shared" si="70"/>
        <v xml:space="preserve"> </v>
      </c>
      <c r="L133" s="14" t="str">
        <f t="shared" si="71"/>
        <v xml:space="preserve"> </v>
      </c>
      <c r="M133" s="14" t="str">
        <f t="shared" si="72"/>
        <v xml:space="preserve"> </v>
      </c>
      <c r="N133" s="14" t="str">
        <f t="shared" si="73"/>
        <v xml:space="preserve"> </v>
      </c>
      <c r="O133" s="14" t="str">
        <f t="shared" si="74"/>
        <v xml:space="preserve"> </v>
      </c>
      <c r="P133" s="14" t="str">
        <f t="shared" si="75"/>
        <v xml:space="preserve"> </v>
      </c>
      <c r="Q133" s="14" t="str">
        <f t="shared" si="76"/>
        <v xml:space="preserve"> </v>
      </c>
      <c r="R133" s="14" t="str">
        <f t="shared" si="77"/>
        <v xml:space="preserve"> </v>
      </c>
      <c r="S133" s="14" t="str">
        <f t="shared" si="78"/>
        <v xml:space="preserve"> </v>
      </c>
      <c r="T133" s="14" t="str">
        <f t="shared" si="79"/>
        <v xml:space="preserve"> </v>
      </c>
      <c r="U133" s="14" t="e">
        <f t="shared" si="80"/>
        <v>#REF!</v>
      </c>
      <c r="V133" s="14" t="str">
        <f t="shared" si="81"/>
        <v xml:space="preserve"> </v>
      </c>
      <c r="W133" s="14" t="str">
        <f t="shared" si="82"/>
        <v xml:space="preserve"> </v>
      </c>
      <c r="X133" s="14"/>
      <c r="Y133" s="14" t="str">
        <f t="shared" si="83"/>
        <v/>
      </c>
      <c r="Z133" s="11" t="s">
        <v>72</v>
      </c>
      <c r="AA133" s="24" t="s">
        <v>163</v>
      </c>
      <c r="AB133" s="11" t="s">
        <v>40</v>
      </c>
      <c r="AC133" s="11" t="s">
        <v>95</v>
      </c>
      <c r="AD133" s="11" t="s">
        <v>122</v>
      </c>
      <c r="AE133" s="9" t="s">
        <v>43</v>
      </c>
    </row>
    <row r="134" spans="1:31" ht="21" customHeight="1" x14ac:dyDescent="0.3">
      <c r="A134" s="51">
        <v>46007</v>
      </c>
      <c r="B134" s="18" t="s">
        <v>76</v>
      </c>
      <c r="C134" s="24" t="s">
        <v>329</v>
      </c>
      <c r="D134" s="42" t="s">
        <v>349</v>
      </c>
      <c r="E134" s="13" t="s">
        <v>101</v>
      </c>
      <c r="F134" s="13" t="s">
        <v>102</v>
      </c>
      <c r="G134" s="13" t="s">
        <v>82</v>
      </c>
      <c r="H134" s="14" t="e">
        <f>IF(AND(#REF!&gt;0,I134&gt;0),#REF!,0)</f>
        <v>#REF!</v>
      </c>
      <c r="I134" s="14" t="e">
        <f>IF(AND(#REF!&gt;0.5,J134&gt;4),1,0)</f>
        <v>#REF!</v>
      </c>
      <c r="J134" s="19"/>
      <c r="K134" s="14" t="str">
        <f t="shared" si="70"/>
        <v xml:space="preserve"> </v>
      </c>
      <c r="L134" s="14" t="str">
        <f t="shared" si="71"/>
        <v xml:space="preserve"> </v>
      </c>
      <c r="M134" s="14" t="str">
        <f t="shared" si="72"/>
        <v xml:space="preserve"> </v>
      </c>
      <c r="N134" s="14" t="str">
        <f t="shared" si="73"/>
        <v xml:space="preserve"> </v>
      </c>
      <c r="O134" s="14" t="str">
        <f t="shared" si="74"/>
        <v xml:space="preserve"> </v>
      </c>
      <c r="P134" s="14" t="str">
        <f t="shared" si="75"/>
        <v xml:space="preserve"> </v>
      </c>
      <c r="Q134" s="14" t="str">
        <f t="shared" si="76"/>
        <v xml:space="preserve"> </v>
      </c>
      <c r="R134" s="14" t="str">
        <f t="shared" si="77"/>
        <v xml:space="preserve"> </v>
      </c>
      <c r="S134" s="14" t="str">
        <f t="shared" si="78"/>
        <v xml:space="preserve"> </v>
      </c>
      <c r="T134" s="14" t="str">
        <f t="shared" si="79"/>
        <v xml:space="preserve"> </v>
      </c>
      <c r="U134" s="14" t="e">
        <f t="shared" si="80"/>
        <v>#REF!</v>
      </c>
      <c r="V134" s="14" t="str">
        <f t="shared" si="81"/>
        <v xml:space="preserve"> </v>
      </c>
      <c r="W134" s="14" t="str">
        <f t="shared" si="82"/>
        <v xml:space="preserve"> </v>
      </c>
      <c r="X134" s="14"/>
      <c r="Y134" s="14" t="str">
        <f t="shared" si="83"/>
        <v/>
      </c>
      <c r="Z134" s="11" t="s">
        <v>72</v>
      </c>
      <c r="AA134" s="24" t="s">
        <v>182</v>
      </c>
      <c r="AB134" s="11" t="s">
        <v>40</v>
      </c>
      <c r="AC134" s="11" t="s">
        <v>95</v>
      </c>
      <c r="AD134" s="11" t="s">
        <v>42</v>
      </c>
      <c r="AE134" s="9" t="s">
        <v>43</v>
      </c>
    </row>
    <row r="135" spans="1:31" ht="21" customHeight="1" x14ac:dyDescent="0.3">
      <c r="A135" s="51">
        <v>46007</v>
      </c>
      <c r="B135" s="18" t="s">
        <v>76</v>
      </c>
      <c r="C135" s="24" t="s">
        <v>329</v>
      </c>
      <c r="D135" s="42" t="s">
        <v>351</v>
      </c>
      <c r="E135" s="13" t="s">
        <v>191</v>
      </c>
      <c r="F135" s="13" t="s">
        <v>192</v>
      </c>
      <c r="G135" s="13" t="s">
        <v>108</v>
      </c>
      <c r="H135" s="14" t="e">
        <f>IF(AND(#REF!&gt;0,I135&gt;0),#REF!,0)</f>
        <v>#REF!</v>
      </c>
      <c r="I135" s="14" t="e">
        <f>IF(AND(#REF!&gt;0.5,J135&gt;4),1,0)</f>
        <v>#REF!</v>
      </c>
      <c r="J135" s="14">
        <v>22</v>
      </c>
      <c r="K135" s="14" t="str">
        <f t="shared" si="70"/>
        <v xml:space="preserve"> </v>
      </c>
      <c r="L135" s="14" t="str">
        <f t="shared" si="71"/>
        <v xml:space="preserve"> </v>
      </c>
      <c r="M135" s="14" t="str">
        <f t="shared" si="72"/>
        <v xml:space="preserve"> </v>
      </c>
      <c r="N135" s="14" t="str">
        <f t="shared" si="73"/>
        <v xml:space="preserve"> </v>
      </c>
      <c r="O135" s="14" t="str">
        <f t="shared" si="74"/>
        <v xml:space="preserve"> </v>
      </c>
      <c r="P135" s="14" t="str">
        <f t="shared" si="75"/>
        <v xml:space="preserve"> </v>
      </c>
      <c r="Q135" s="14" t="str">
        <f t="shared" si="76"/>
        <v xml:space="preserve"> </v>
      </c>
      <c r="R135" s="14" t="str">
        <f t="shared" si="77"/>
        <v xml:space="preserve"> </v>
      </c>
      <c r="S135" s="14" t="str">
        <f t="shared" si="78"/>
        <v xml:space="preserve"> </v>
      </c>
      <c r="T135" s="14" t="str">
        <f t="shared" si="79"/>
        <v xml:space="preserve"> </v>
      </c>
      <c r="U135" s="14" t="e">
        <f t="shared" si="80"/>
        <v>#REF!</v>
      </c>
      <c r="V135" s="14" t="str">
        <f t="shared" si="81"/>
        <v xml:space="preserve"> </v>
      </c>
      <c r="W135" s="14" t="str">
        <f t="shared" si="82"/>
        <v xml:space="preserve"> </v>
      </c>
      <c r="X135" s="14"/>
      <c r="Y135" s="14" t="str">
        <f t="shared" si="83"/>
        <v/>
      </c>
      <c r="Z135" s="11" t="s">
        <v>72</v>
      </c>
      <c r="AA135" s="11" t="s">
        <v>182</v>
      </c>
      <c r="AB135" s="11" t="s">
        <v>40</v>
      </c>
      <c r="AC135" s="11" t="s">
        <v>95</v>
      </c>
      <c r="AD135" s="11" t="s">
        <v>109</v>
      </c>
      <c r="AE135" s="9" t="s">
        <v>43</v>
      </c>
    </row>
    <row r="136" spans="1:31" ht="21" customHeight="1" x14ac:dyDescent="0.3">
      <c r="A136" s="51">
        <v>46007</v>
      </c>
      <c r="B136" s="18" t="s">
        <v>76</v>
      </c>
      <c r="C136" s="24" t="s">
        <v>329</v>
      </c>
      <c r="D136" s="42" t="s">
        <v>351</v>
      </c>
      <c r="E136" s="13" t="s">
        <v>204</v>
      </c>
      <c r="F136" s="13" t="s">
        <v>205</v>
      </c>
      <c r="G136" s="13" t="s">
        <v>195</v>
      </c>
      <c r="H136" s="14" t="e">
        <f>IF(AND(#REF!&gt;0,I136&gt;0),#REF!,0)</f>
        <v>#REF!</v>
      </c>
      <c r="I136" s="14" t="e">
        <f>IF(AND(#REF!&gt;0.5,J136&gt;4),1,0)</f>
        <v>#REF!</v>
      </c>
      <c r="J136" s="14">
        <v>22</v>
      </c>
      <c r="K136" s="14" t="str">
        <f t="shared" si="70"/>
        <v xml:space="preserve"> </v>
      </c>
      <c r="L136" s="14" t="str">
        <f t="shared" si="71"/>
        <v xml:space="preserve"> </v>
      </c>
      <c r="M136" s="14" t="str">
        <f t="shared" si="72"/>
        <v xml:space="preserve"> </v>
      </c>
      <c r="N136" s="14" t="str">
        <f t="shared" si="73"/>
        <v xml:space="preserve"> </v>
      </c>
      <c r="O136" s="14" t="str">
        <f t="shared" si="74"/>
        <v xml:space="preserve"> </v>
      </c>
      <c r="P136" s="14" t="str">
        <f t="shared" si="75"/>
        <v xml:space="preserve"> </v>
      </c>
      <c r="Q136" s="14" t="str">
        <f t="shared" si="76"/>
        <v xml:space="preserve"> </v>
      </c>
      <c r="R136" s="14" t="str">
        <f t="shared" si="77"/>
        <v xml:space="preserve"> </v>
      </c>
      <c r="S136" s="14" t="str">
        <f t="shared" si="78"/>
        <v xml:space="preserve"> </v>
      </c>
      <c r="T136" s="14" t="str">
        <f t="shared" si="79"/>
        <v xml:space="preserve"> </v>
      </c>
      <c r="U136" s="14" t="e">
        <f t="shared" si="80"/>
        <v>#REF!</v>
      </c>
      <c r="V136" s="14" t="str">
        <f t="shared" si="81"/>
        <v xml:space="preserve"> </v>
      </c>
      <c r="W136" s="14" t="str">
        <f t="shared" si="82"/>
        <v xml:space="preserve"> </v>
      </c>
      <c r="X136" s="14"/>
      <c r="Y136" s="14" t="str">
        <f t="shared" si="83"/>
        <v/>
      </c>
      <c r="Z136" s="11" t="s">
        <v>72</v>
      </c>
      <c r="AA136" s="11" t="s">
        <v>182</v>
      </c>
      <c r="AB136" s="11" t="s">
        <v>40</v>
      </c>
      <c r="AC136" s="11" t="s">
        <v>95</v>
      </c>
      <c r="AD136" s="11" t="s">
        <v>122</v>
      </c>
      <c r="AE136" s="9" t="s">
        <v>43</v>
      </c>
    </row>
    <row r="137" spans="1:31" ht="21" customHeight="1" x14ac:dyDescent="0.3">
      <c r="A137" s="51">
        <v>46007</v>
      </c>
      <c r="B137" s="18" t="s">
        <v>76</v>
      </c>
      <c r="C137" s="24" t="s">
        <v>329</v>
      </c>
      <c r="D137" s="42" t="s">
        <v>349</v>
      </c>
      <c r="E137" s="13" t="s">
        <v>101</v>
      </c>
      <c r="F137" s="13" t="s">
        <v>102</v>
      </c>
      <c r="G137" s="13" t="s">
        <v>79</v>
      </c>
      <c r="H137" s="14" t="e">
        <f>IF(AND(#REF!&gt;0,I137&gt;0),#REF!,0)</f>
        <v>#REF!</v>
      </c>
      <c r="I137" s="14" t="e">
        <f>IF(AND(#REF!&gt;0.5,J137&gt;4),1,0)</f>
        <v>#REF!</v>
      </c>
      <c r="J137" s="19"/>
      <c r="K137" s="14" t="str">
        <f t="shared" si="70"/>
        <v xml:space="preserve"> </v>
      </c>
      <c r="L137" s="14" t="str">
        <f t="shared" si="71"/>
        <v xml:space="preserve"> </v>
      </c>
      <c r="M137" s="14" t="str">
        <f t="shared" si="72"/>
        <v xml:space="preserve"> </v>
      </c>
      <c r="N137" s="14" t="str">
        <f t="shared" si="73"/>
        <v xml:space="preserve"> </v>
      </c>
      <c r="O137" s="14" t="str">
        <f t="shared" si="74"/>
        <v xml:space="preserve"> </v>
      </c>
      <c r="P137" s="14" t="str">
        <f t="shared" si="75"/>
        <v xml:space="preserve"> </v>
      </c>
      <c r="Q137" s="14" t="str">
        <f t="shared" si="76"/>
        <v xml:space="preserve"> </v>
      </c>
      <c r="R137" s="14" t="str">
        <f t="shared" si="77"/>
        <v xml:space="preserve"> </v>
      </c>
      <c r="S137" s="14" t="str">
        <f t="shared" si="78"/>
        <v xml:space="preserve"> </v>
      </c>
      <c r="T137" s="14" t="str">
        <f t="shared" si="79"/>
        <v xml:space="preserve"> </v>
      </c>
      <c r="U137" s="14" t="str">
        <f t="shared" si="80"/>
        <v xml:space="preserve"> </v>
      </c>
      <c r="V137" s="14" t="str">
        <f t="shared" si="81"/>
        <v xml:space="preserve"> </v>
      </c>
      <c r="W137" s="14" t="str">
        <f t="shared" si="82"/>
        <v xml:space="preserve"> </v>
      </c>
      <c r="X137" s="14"/>
      <c r="Y137" s="14" t="str">
        <f t="shared" si="83"/>
        <v/>
      </c>
      <c r="Z137" s="11" t="s">
        <v>72</v>
      </c>
      <c r="AA137" s="24" t="s">
        <v>208</v>
      </c>
      <c r="AB137" s="11" t="s">
        <v>40</v>
      </c>
      <c r="AC137" s="11" t="s">
        <v>95</v>
      </c>
      <c r="AD137" s="11" t="s">
        <v>42</v>
      </c>
      <c r="AE137" s="9" t="s">
        <v>43</v>
      </c>
    </row>
    <row r="138" spans="1:31" ht="21" customHeight="1" x14ac:dyDescent="0.3">
      <c r="A138" s="51">
        <v>46007</v>
      </c>
      <c r="B138" s="18" t="s">
        <v>76</v>
      </c>
      <c r="C138" s="24" t="s">
        <v>329</v>
      </c>
      <c r="D138" s="42" t="s">
        <v>350</v>
      </c>
      <c r="E138" s="13" t="s">
        <v>222</v>
      </c>
      <c r="F138" s="13" t="s">
        <v>223</v>
      </c>
      <c r="G138" s="13" t="s">
        <v>56</v>
      </c>
      <c r="H138" s="14" t="e">
        <f>IF(AND(#REF!&gt;0,I138&gt;0),#REF!,0)</f>
        <v>#REF!</v>
      </c>
      <c r="I138" s="14" t="e">
        <f>IF(AND(#REF!&gt;0.5,J138&gt;4),1,0)</f>
        <v>#REF!</v>
      </c>
      <c r="J138" s="19"/>
      <c r="K138" s="14" t="str">
        <f t="shared" si="70"/>
        <v xml:space="preserve"> </v>
      </c>
      <c r="L138" s="14" t="str">
        <f t="shared" si="71"/>
        <v xml:space="preserve"> </v>
      </c>
      <c r="M138" s="14" t="str">
        <f t="shared" si="72"/>
        <v xml:space="preserve"> </v>
      </c>
      <c r="N138" s="14" t="str">
        <f t="shared" si="73"/>
        <v xml:space="preserve"> </v>
      </c>
      <c r="O138" s="14" t="str">
        <f t="shared" si="74"/>
        <v xml:space="preserve"> </v>
      </c>
      <c r="P138" s="14" t="str">
        <f t="shared" si="75"/>
        <v xml:space="preserve"> </v>
      </c>
      <c r="Q138" s="14" t="str">
        <f t="shared" si="76"/>
        <v xml:space="preserve"> </v>
      </c>
      <c r="R138" s="14" t="str">
        <f t="shared" si="77"/>
        <v xml:space="preserve"> </v>
      </c>
      <c r="S138" s="14" t="str">
        <f t="shared" si="78"/>
        <v xml:space="preserve"> </v>
      </c>
      <c r="T138" s="14" t="str">
        <f t="shared" si="79"/>
        <v xml:space="preserve"> </v>
      </c>
      <c r="U138" s="14" t="str">
        <f t="shared" si="80"/>
        <v xml:space="preserve"> </v>
      </c>
      <c r="V138" s="14" t="str">
        <f t="shared" si="81"/>
        <v xml:space="preserve"> </v>
      </c>
      <c r="W138" s="14" t="str">
        <f t="shared" si="82"/>
        <v xml:space="preserve"> </v>
      </c>
      <c r="X138" s="14"/>
      <c r="Y138" s="14" t="str">
        <f t="shared" si="83"/>
        <v/>
      </c>
      <c r="Z138" s="11" t="s">
        <v>53</v>
      </c>
      <c r="AA138" s="24" t="s">
        <v>208</v>
      </c>
      <c r="AB138" s="11" t="s">
        <v>40</v>
      </c>
      <c r="AC138" s="11" t="s">
        <v>95</v>
      </c>
      <c r="AD138" s="11" t="s">
        <v>109</v>
      </c>
      <c r="AE138" s="9" t="s">
        <v>43</v>
      </c>
    </row>
    <row r="139" spans="1:31" ht="21" customHeight="1" x14ac:dyDescent="0.3">
      <c r="A139" s="51">
        <v>46007</v>
      </c>
      <c r="B139" s="18" t="s">
        <v>76</v>
      </c>
      <c r="C139" s="24" t="s">
        <v>329</v>
      </c>
      <c r="D139" s="42" t="s">
        <v>350</v>
      </c>
      <c r="E139" s="13" t="s">
        <v>235</v>
      </c>
      <c r="F139" s="13" t="s">
        <v>236</v>
      </c>
      <c r="G139" s="25" t="s">
        <v>214</v>
      </c>
      <c r="H139" s="14" t="e">
        <f>IF(AND(#REF!&gt;0,I139&gt;0),#REF!,0)</f>
        <v>#REF!</v>
      </c>
      <c r="I139" s="14" t="e">
        <f>IF(AND(#REF!&gt;0.5,J139&gt;4),1,0)</f>
        <v>#REF!</v>
      </c>
      <c r="J139" s="14">
        <v>22</v>
      </c>
      <c r="K139" s="14" t="str">
        <f t="shared" ref="K139:K191" si="84">IF((OR(AA139="KNEC",AA139="ATD",AA139="CAMS",AA139="ATD1",AA139="ATDA",AA139="ATD1", AA139="ACCA",AA139="CPA2", AA139="CAMS", AA139="CAMS1", AA139="CIFA", AA139="CPA", AA139="CPA1",AA139="CPS",AA139="CS",AA139="CPSPK",AA139="CAMS ")),I139," ")</f>
        <v xml:space="preserve"> </v>
      </c>
      <c r="L139" s="14" t="str">
        <f t="shared" ref="L139:L191" si="85">IF((OR(AA139="DBANK",AA139="DDMA",AA139="CBANK",AA139="DPROJ",AA139="CPROJ",AA139="CPM",AA139="CISSE",AA139="CFFE",AA139="DDMA",AA139="DCNSA",AA139="VCGD",AA139="VCEI",AA139="VCBCT")),I139," ")</f>
        <v xml:space="preserve"> </v>
      </c>
      <c r="M139" s="14" t="str">
        <f t="shared" ref="M139:M191" si="86">IF((OR(AA139="MCP",AA139="MELM",AA139="MCD")),I139," ")</f>
        <v xml:space="preserve"> </v>
      </c>
      <c r="N139" s="14" t="str">
        <f t="shared" ref="N139:N191" si="87">IF((OR(AA139="CBIT",AA139="CIT",AA139="DBIT",AA139="DIT")),I139," ")</f>
        <v xml:space="preserve"> </v>
      </c>
      <c r="O139" s="14" t="str">
        <f t="shared" ref="O139:O191" si="88">IF((OR(AA139="CCP",AA139="CECE",AA139="CTFT",AA139="CFT",AA139="DCP",AA139="DECE",AA139="DFT",AA139="DJM")),I139," ")</f>
        <v xml:space="preserve"> </v>
      </c>
      <c r="P139" s="14" t="str">
        <f t="shared" ref="P139:P191" si="89">IF((OR(AA139="CBM",AA139="DBM",AA139="DPL",AA139="CPL")),I139," ")</f>
        <v xml:space="preserve"> </v>
      </c>
      <c r="Q139" s="14" t="str">
        <f t="shared" ref="Q139:Q191" si="90">IF((OR(AA139="BAC",AA139="BAG",AA139="BBIT",AA139="BCT",AA139="BISF",AA139="BIT",AA139="BSD")),I139," ")</f>
        <v xml:space="preserve"> </v>
      </c>
      <c r="R139" s="14" t="str">
        <f t="shared" ref="R139:R191" si="91">IF((OR(AA139="BCOM",AA139="BPL",AA139="BPM",AA139="BSC AS",AA139="BSC E&amp;S", AA139="IBM")),I139," ")</f>
        <v xml:space="preserve"> </v>
      </c>
      <c r="S139" s="14" t="str">
        <f t="shared" ref="S139:S191" si="92">IF((OR(AA139="PHD FIN",AA139="PHD MKT",AA139="PHD STR")),I139," ")</f>
        <v xml:space="preserve"> </v>
      </c>
      <c r="T139" s="14" t="str">
        <f t="shared" ref="T139:T191" si="93">IF((OR(AA139="B.Ed(Arts)",AA139="BAFT",AA139="BAFT(FT)",AA139="BAFT(PA)",AA139="BCJ",AA139="BAPA",AA139="BCP",AA139="BECE", AA139="BJDM",AA139="ECO",AA139="BEBS",AA139="BFPA")),I139," ")</f>
        <v xml:space="preserve"> </v>
      </c>
      <c r="U139" s="14" t="str">
        <f t="shared" ref="U139:U191" si="94">IF((OR(AA139="MSC COMM",AA139="MBA CM",AA139="MBA HRM",AA139="MBA MARKETING",AA139="MBA PROC",AA139="MSC D_FIN",AA139="MSC FIN_ACC",AA139="MSC FIN_ECON", AA139="MSC FIN_INV",AA139="MSC KM", AA139="MSC COMM",AA139="MBA HRM",AA139="MSC DF",AA139="MBA MKT", AA139="MBA PSM", AA139="MSC FA", AA139="MSC KMI")),I139," ")</f>
        <v xml:space="preserve"> </v>
      </c>
      <c r="V139" s="14" t="str">
        <f t="shared" ref="V139:V191" si="95">IF((OR(AA139="MDA",AA139="MISM",AA139="MDC",AA139="MDA/MISM",AA139="MISM/MDA",AA139="MISM/MDC",AA139="MISM/MDC/MDA")),I139," ")</f>
        <v xml:space="preserve"> </v>
      </c>
      <c r="W139" s="14" t="str">
        <f t="shared" ref="W139:W191" si="96">IF((OR(AA139="PHD in IS")),I139," ")</f>
        <v xml:space="preserve"> </v>
      </c>
      <c r="X139" s="14"/>
      <c r="Y139" s="14" t="str">
        <f t="shared" ref="Y139:Y191" si="97">IF(AA139="PGDE",I139,"")</f>
        <v/>
      </c>
      <c r="Z139" s="11" t="s">
        <v>53</v>
      </c>
      <c r="AA139" s="24" t="s">
        <v>208</v>
      </c>
      <c r="AB139" s="11" t="s">
        <v>40</v>
      </c>
      <c r="AC139" s="11" t="s">
        <v>95</v>
      </c>
      <c r="AD139" s="11" t="s">
        <v>122</v>
      </c>
      <c r="AE139" s="9" t="s">
        <v>43</v>
      </c>
    </row>
    <row r="140" spans="1:31" ht="21" customHeight="1" x14ac:dyDescent="0.3">
      <c r="A140" s="51">
        <v>46007</v>
      </c>
      <c r="B140" s="18" t="s">
        <v>76</v>
      </c>
      <c r="C140" s="24" t="s">
        <v>329</v>
      </c>
      <c r="D140" s="42" t="s">
        <v>350</v>
      </c>
      <c r="E140" s="13" t="s">
        <v>235</v>
      </c>
      <c r="F140" s="13" t="s">
        <v>236</v>
      </c>
      <c r="G140" s="25" t="s">
        <v>214</v>
      </c>
      <c r="H140" s="14" t="e">
        <f>IF(AND(#REF!&gt;0,I140&gt;0),#REF!,0)</f>
        <v>#REF!</v>
      </c>
      <c r="I140" s="14" t="e">
        <f>IF(AND(#REF!&gt;0.5,J140&gt;4),1,0)</f>
        <v>#REF!</v>
      </c>
      <c r="J140" s="14">
        <v>22</v>
      </c>
      <c r="K140" s="14" t="str">
        <f>IF((OR(AA140="KNEC",AA140="ATD",AA140="CAMS",AA140="ATD1",AA140="ATDA",AA140="ATD1", AA140="ACCA",AA140="CPA2", AA140="CAMS", AA140="CAMS1", AA140="CIFA", AA140="CPA", AA140="CPA1",AA140="CPS",AA140="CS",AA140="CPSPK",AA140="CAMS ")),I140," ")</f>
        <v xml:space="preserve"> </v>
      </c>
      <c r="L140" s="14" t="str">
        <f>IF((OR(AA140="DBANK",AA140="DDMA",AA140="CBANK",AA140="DPROJ",AA140="CPROJ",AA140="CPM",AA140="CISSE",AA140="CFFE",AA140="DDMA",AA140="DCNSA",AA140="VCGD",AA140="VCEI",AA140="VCBCT")),I140," ")</f>
        <v xml:space="preserve"> </v>
      </c>
      <c r="M140" s="14" t="str">
        <f>IF((OR(AA140="MCP",AA140="MELM",AA140="MCD")),I140," ")</f>
        <v xml:space="preserve"> </v>
      </c>
      <c r="N140" s="14" t="str">
        <f>IF((OR(AA140="CBIT",AA140="CIT",AA140="DBIT",AA140="DIT")),I140," ")</f>
        <v xml:space="preserve"> </v>
      </c>
      <c r="O140" s="14" t="str">
        <f>IF((OR(AA140="CCP",AA140="CECE",AA140="CTFT",AA140="CFT",AA140="DCP",AA140="DECE",AA140="DFT",AA140="DJM")),I140," ")</f>
        <v xml:space="preserve"> </v>
      </c>
      <c r="P140" s="14" t="str">
        <f>IF((OR(AA140="CBM",AA140="DBM",AA140="DPL",AA140="CPL")),I140," ")</f>
        <v xml:space="preserve"> </v>
      </c>
      <c r="Q140" s="14" t="str">
        <f>IF((OR(AA140="BAC",AA140="BAG",AA140="BBIT",AA140="BCT",AA140="BISF",AA140="BIT",AA140="BSD")),I140," ")</f>
        <v xml:space="preserve"> </v>
      </c>
      <c r="R140" s="14" t="str">
        <f>IF((OR(AA140="BCOM",AA140="BPL",AA140="BPM",AA140="BSC AS",AA140="BSC E&amp;S", AA140="IBM")),I140," ")</f>
        <v xml:space="preserve"> </v>
      </c>
      <c r="S140" s="14" t="str">
        <f>IF((OR(AA140="PHD FIN",AA140="PHD MKT",AA140="PHD STR")),I140," ")</f>
        <v xml:space="preserve"> </v>
      </c>
      <c r="T140" s="14" t="str">
        <f>IF((OR(AA140="B.Ed(Arts)",AA140="BAFT",AA140="BAFT(FT)",AA140="BAFT(PA)",AA140="BCJ",AA140="BAPA",AA140="BCP",AA140="BECE", AA140="BJDM",AA140="ECO",AA140="BEBS",AA140="BFPA")),I140," ")</f>
        <v xml:space="preserve"> </v>
      </c>
      <c r="U140" s="14" t="str">
        <f>IF((OR(AA140="MSC COMM",AA140="MBA CM",AA140="MBA HRM",AA140="MBA MARKETING",AA140="MBA PROC",AA140="MSC D_FIN",AA140="MSC FIN_ACC",AA140="MSC FIN_ECON", AA140="MSC FIN_INV",AA140="MSC KM", AA140="MSC COMM",AA140="MBA HRM",AA140="MSC DF",AA140="MBA MKT", AA140="MBA PSM", AA140="MSC FA", AA140="MSC KMI")),I140," ")</f>
        <v xml:space="preserve"> </v>
      </c>
      <c r="V140" s="14" t="str">
        <f>IF((OR(AA140="MDA",AA140="MISM",AA140="MDC",AA140="MDA/MISM",AA140="MISM/MDA",AA140="MISM/MDC",AA140="MISM/MDC/MDA")),I140," ")</f>
        <v xml:space="preserve"> </v>
      </c>
      <c r="W140" s="14" t="str">
        <f>IF((OR(AA140="PHD in IS")),I140," ")</f>
        <v xml:space="preserve"> </v>
      </c>
      <c r="X140" s="14"/>
      <c r="Y140" s="14" t="str">
        <f>IF(AA140="PGDE",I140,"")</f>
        <v/>
      </c>
      <c r="Z140" s="11" t="s">
        <v>53</v>
      </c>
      <c r="AA140" s="24" t="s">
        <v>208</v>
      </c>
      <c r="AB140" s="11" t="s">
        <v>40</v>
      </c>
      <c r="AC140" s="11" t="s">
        <v>95</v>
      </c>
      <c r="AD140" s="11" t="s">
        <v>122</v>
      </c>
      <c r="AE140" s="9" t="s">
        <v>43</v>
      </c>
    </row>
    <row r="141" spans="1:31" ht="21" customHeight="1" x14ac:dyDescent="0.3">
      <c r="A141" s="51">
        <v>46007</v>
      </c>
      <c r="B141" s="18" t="s">
        <v>76</v>
      </c>
      <c r="C141" s="24" t="s">
        <v>329</v>
      </c>
      <c r="D141" s="42" t="s">
        <v>349</v>
      </c>
      <c r="E141" s="13" t="s">
        <v>101</v>
      </c>
      <c r="F141" s="13" t="s">
        <v>102</v>
      </c>
      <c r="G141" s="13" t="s">
        <v>79</v>
      </c>
      <c r="H141" s="14" t="e">
        <f>IF(AND(#REF!&gt;0,I141&gt;0),#REF!,0)</f>
        <v>#REF!</v>
      </c>
      <c r="I141" s="14" t="e">
        <f>IF(AND(#REF!&gt;0.5,J141&gt;4),1,0)</f>
        <v>#REF!</v>
      </c>
      <c r="J141" s="19"/>
      <c r="K141" s="14" t="str">
        <f>IF((OR(AA141="KNEC",AA141="ATD",AA141="CAMS",AA141="ATD1",AA141="ATDA",AA141="ATD1", AA141="ACCA",AA141="CPA2", AA141="CAMS", AA141="CAMS1", AA141="CIFA", AA141="CPA", AA141="CPA1",AA141="CPS",AA141="CS",AA141="CPSPK",AA141="CAMS ")),I141," ")</f>
        <v xml:space="preserve"> </v>
      </c>
      <c r="L141" s="14" t="str">
        <f>IF((OR(AA141="DBANK",AA141="DDMA",AA141="CBANK",AA141="DPROJ",AA141="CPROJ",AA141="CPM",AA141="CISSE",AA141="CFFE",AA141="DDMA",AA141="DCNSA",AA141="VCGD",AA141="VCEI",AA141="VCBCT")),I141," ")</f>
        <v xml:space="preserve"> </v>
      </c>
      <c r="M141" s="14" t="str">
        <f>IF((OR(AA141="MCP",AA141="MELM",AA141="MCD")),I141," ")</f>
        <v xml:space="preserve"> </v>
      </c>
      <c r="N141" s="14" t="str">
        <f>IF((OR(AA141="CBIT",AA141="CIT",AA141="DBIT",AA141="DIT")),I141," ")</f>
        <v xml:space="preserve"> </v>
      </c>
      <c r="O141" s="14" t="str">
        <f>IF((OR(AA141="CCP",AA141="CECE",AA141="CTFT",AA141="CFT",AA141="DCP",AA141="DECE",AA141="DFT",AA141="DJM")),I141," ")</f>
        <v xml:space="preserve"> </v>
      </c>
      <c r="P141" s="14" t="str">
        <f>IF((OR(AA141="CBM",AA141="DBM",AA141="DPL",AA141="CPL")),I141," ")</f>
        <v xml:space="preserve"> </v>
      </c>
      <c r="Q141" s="14" t="str">
        <f>IF((OR(AA141="BAC",AA141="BAG",AA141="BBIT",AA141="BCT",AA141="BISF",AA141="BIT",AA141="BSD")),I141," ")</f>
        <v xml:space="preserve"> </v>
      </c>
      <c r="R141" s="14" t="str">
        <f>IF((OR(AA141="BCOM",AA141="BPL",AA141="BPM",AA141="BSC AS",AA141="BSC E&amp;S", AA141="IBM")),I141," ")</f>
        <v xml:space="preserve"> </v>
      </c>
      <c r="S141" s="14" t="str">
        <f>IF((OR(AA141="PHD FIN",AA141="PHD MKT",AA141="PHD STR")),I141," ")</f>
        <v xml:space="preserve"> </v>
      </c>
      <c r="T141" s="14" t="str">
        <f>IF((OR(AA141="B.Ed(Arts)",AA141="BAFT",AA141="BAFT(FT)",AA141="BAFT(PA)",AA141="BCJ",AA141="BAPA",AA141="BCP",AA141="BECE", AA141="BJDM",AA141="ECO",AA141="BEBS",AA141="BFPA")),I141," ")</f>
        <v xml:space="preserve"> </v>
      </c>
      <c r="U141" s="14" t="e">
        <f>IF((OR(AA141="MSC COMM",AA141="MBA CM",AA141="MBA HRM",AA141="MBA MARKETING",AA141="MBA PROC",AA141="MSC D_FIN",AA141="MSC FIN_ACC",AA141="MSC FIN_ECON", AA141="MSC FIN_INV",AA141="MSC KM", AA141="MSC COMM",AA141="MBA HRM",AA141="MSC DF",AA141="MBA MKT", AA141="MBA PSM", AA141="MSC FA", AA141="MSC KMI")),I141," ")</f>
        <v>#REF!</v>
      </c>
      <c r="V141" s="14" t="str">
        <f>IF((OR(AA141="MDA",AA141="MISM",AA141="MDC",AA141="MDA/MISM",AA141="MISM/MDA",AA141="MISM/MDC",AA141="MISM/MDC/MDA")),I141," ")</f>
        <v xml:space="preserve"> </v>
      </c>
      <c r="W141" s="14" t="str">
        <f>IF((OR(AA141="PHD in IS")),I141," ")</f>
        <v xml:space="preserve"> </v>
      </c>
      <c r="X141" s="14"/>
      <c r="Y141" s="14" t="str">
        <f>IF(AA141="PGDE",I141,"")</f>
        <v/>
      </c>
      <c r="Z141" s="11" t="s">
        <v>72</v>
      </c>
      <c r="AA141" s="24" t="s">
        <v>239</v>
      </c>
      <c r="AB141" s="11" t="s">
        <v>40</v>
      </c>
      <c r="AC141" s="11" t="s">
        <v>95</v>
      </c>
      <c r="AD141" s="11" t="s">
        <v>42</v>
      </c>
      <c r="AE141" s="9" t="s">
        <v>43</v>
      </c>
    </row>
    <row r="142" spans="1:31" ht="21" customHeight="1" x14ac:dyDescent="0.3">
      <c r="A142" s="51">
        <v>46007</v>
      </c>
      <c r="B142" s="18" t="s">
        <v>76</v>
      </c>
      <c r="C142" s="24" t="s">
        <v>329</v>
      </c>
      <c r="D142" s="42" t="s">
        <v>349</v>
      </c>
      <c r="E142" s="13" t="s">
        <v>101</v>
      </c>
      <c r="F142" s="13" t="s">
        <v>102</v>
      </c>
      <c r="G142" s="13" t="s">
        <v>114</v>
      </c>
      <c r="H142" s="14" t="e">
        <f>IF(AND(#REF!&gt;0,I142&gt;0),#REF!,0)</f>
        <v>#REF!</v>
      </c>
      <c r="I142" s="14" t="e">
        <f>IF(AND(#REF!&gt;0.5,J142&gt;4),1,0)</f>
        <v>#REF!</v>
      </c>
      <c r="J142" s="19"/>
      <c r="K142" s="14" t="str">
        <f>IF((OR(AA142="KNEC",AA142="ATD",AA142="CAMS",AA142="ATD1",AA142="ATDA",AA142="ATD1", AA142="ACCA",AA142="CPA2", AA142="CAMS", AA142="CAMS1", AA142="CIFA", AA142="CPA", AA142="CPA1",AA142="CPS",AA142="CS",AA142="CPSPK",AA142="CAMS ")),I142," ")</f>
        <v xml:space="preserve"> </v>
      </c>
      <c r="L142" s="14" t="str">
        <f>IF((OR(AA142="DBANK",AA142="DDMA",AA142="CBANK",AA142="DPROJ",AA142="CPROJ",AA142="CPM",AA142="CISSE",AA142="CFFE",AA142="DDMA",AA142="DCNSA",AA142="VCGD",AA142="VCEI",AA142="VCBCT")),I142," ")</f>
        <v xml:space="preserve"> </v>
      </c>
      <c r="M142" s="14" t="str">
        <f>IF((OR(AA142="MCP",AA142="MELM",AA142="MCD")),I142," ")</f>
        <v xml:space="preserve"> </v>
      </c>
      <c r="N142" s="14" t="str">
        <f>IF((OR(AA142="CBIT",AA142="CIT",AA142="DBIT",AA142="DIT")),I142," ")</f>
        <v xml:space="preserve"> </v>
      </c>
      <c r="O142" s="14" t="str">
        <f>IF((OR(AA142="CCP",AA142="CECE",AA142="CTFT",AA142="CFT",AA142="DCP",AA142="DECE",AA142="DFT",AA142="DJM")),I142," ")</f>
        <v xml:space="preserve"> </v>
      </c>
      <c r="P142" s="14" t="str">
        <f>IF((OR(AA142="CBM",AA142="DBM",AA142="DPL",AA142="CPL")),I142," ")</f>
        <v xml:space="preserve"> </v>
      </c>
      <c r="Q142" s="14" t="str">
        <f>IF((OR(AA142="BAC",AA142="BAG",AA142="BBIT",AA142="BCT",AA142="BISF",AA142="BIT",AA142="BSD")),I142," ")</f>
        <v xml:space="preserve"> </v>
      </c>
      <c r="R142" s="14" t="str">
        <f>IF((OR(AA142="BCOM",AA142="BPL",AA142="BPM",AA142="BSC AS",AA142="BSC E&amp;S", AA142="IBM")),I142," ")</f>
        <v xml:space="preserve"> </v>
      </c>
      <c r="S142" s="14" t="str">
        <f>IF((OR(AA142="PHD FIN",AA142="PHD MKT",AA142="PHD STR")),I142," ")</f>
        <v xml:space="preserve"> </v>
      </c>
      <c r="T142" s="14" t="str">
        <f>IF((OR(AA142="B.Ed(Arts)",AA142="BAFT",AA142="BAFT(FT)",AA142="BAFT(PA)",AA142="BCJ",AA142="BAPA",AA142="BCP",AA142="BECE", AA142="BJDM",AA142="ECO",AA142="BEBS",AA142="BFPA")),I142," ")</f>
        <v xml:space="preserve"> </v>
      </c>
      <c r="U142" s="14" t="e">
        <f>IF((OR(AA142="MSC COMM",AA142="MBA CM",AA142="MBA HRM",AA142="MBA MARKETING",AA142="MBA PROC",AA142="MSC D_FIN",AA142="MSC FIN_ACC",AA142="MSC FIN_ECON", AA142="MSC FIN_INV",AA142="MSC KM", AA142="MSC COMM",AA142="MBA HRM",AA142="MSC DF",AA142="MBA MKT", AA142="MBA PSM", AA142="MSC FA", AA142="MSC KMI")),I142," ")</f>
        <v>#REF!</v>
      </c>
      <c r="V142" s="14" t="str">
        <f>IF((OR(AA142="MDA",AA142="MISM",AA142="MDC",AA142="MDA/MISM",AA142="MISM/MDA",AA142="MISM/MDC",AA142="MISM/MDC/MDA")),I142," ")</f>
        <v xml:space="preserve"> </v>
      </c>
      <c r="W142" s="14" t="str">
        <f>IF((OR(AA142="PHD in IS")),I142," ")</f>
        <v xml:space="preserve"> </v>
      </c>
      <c r="X142" s="14"/>
      <c r="Y142" s="14" t="str">
        <f>IF(AA142="PGDE",I142,"")</f>
        <v/>
      </c>
      <c r="Z142" s="11" t="s">
        <v>72</v>
      </c>
      <c r="AA142" s="24" t="s">
        <v>239</v>
      </c>
      <c r="AB142" s="11" t="s">
        <v>40</v>
      </c>
      <c r="AC142" s="11" t="s">
        <v>95</v>
      </c>
      <c r="AD142" s="11" t="s">
        <v>42</v>
      </c>
      <c r="AE142" s="9" t="s">
        <v>43</v>
      </c>
    </row>
    <row r="143" spans="1:31" ht="21" customHeight="1" x14ac:dyDescent="0.3">
      <c r="A143" s="51">
        <v>46007</v>
      </c>
      <c r="B143" s="18" t="s">
        <v>76</v>
      </c>
      <c r="C143" s="24" t="s">
        <v>329</v>
      </c>
      <c r="D143" s="42" t="s">
        <v>350</v>
      </c>
      <c r="E143" s="13" t="s">
        <v>251</v>
      </c>
      <c r="F143" s="13" t="s">
        <v>252</v>
      </c>
      <c r="G143" s="13" t="s">
        <v>136</v>
      </c>
      <c r="H143" s="14" t="e">
        <f>IF(AND(#REF!&gt;0,I143&gt;0),#REF!,0)</f>
        <v>#REF!</v>
      </c>
      <c r="I143" s="14" t="e">
        <f>IF(AND(#REF!&gt;0.5,J143&gt;4),1,0)</f>
        <v>#REF!</v>
      </c>
      <c r="J143" s="14">
        <v>22</v>
      </c>
      <c r="K143" s="14" t="str">
        <f>IF((OR(AA143="KNEC",AA143="ATD",AA143="CAMS",AA143="ATD1",AA143="ATDA",AA143="ATD1", AA143="ACCA",AA143="CPA2", AA143="CAMS", AA143="CAMS1", AA143="CIFA", AA143="CPA", AA143="CPA1",AA143="CPS",AA143="CS",AA143="CPSPK",AA143="CAMS ")),I143," ")</f>
        <v xml:space="preserve"> </v>
      </c>
      <c r="L143" s="14" t="str">
        <f>IF((OR(AA143="DBANK",AA143="DDMA",AA143="CBANK",AA143="DPROJ",AA143="CPROJ",AA143="CPM",AA143="CISSE",AA143="CFFE",AA143="DDMA",AA143="DCNSA",AA143="VCGD",AA143="VCEI",AA143="VCBCT")),I143," ")</f>
        <v xml:space="preserve"> </v>
      </c>
      <c r="M143" s="14" t="str">
        <f>IF((OR(AA143="MCP",AA143="MELM",AA143="MCD")),I143," ")</f>
        <v xml:space="preserve"> </v>
      </c>
      <c r="N143" s="14" t="str">
        <f>IF((OR(AA143="CBIT",AA143="CIT",AA143="DBIT",AA143="DIT")),I143," ")</f>
        <v xml:space="preserve"> </v>
      </c>
      <c r="O143" s="14" t="str">
        <f>IF((OR(AA143="CCP",AA143="CECE",AA143="CTFT",AA143="CFT",AA143="DCP",AA143="DECE",AA143="DFT",AA143="DJM")),I143," ")</f>
        <v xml:space="preserve"> </v>
      </c>
      <c r="P143" s="14" t="str">
        <f>IF((OR(AA143="CBM",AA143="DBM",AA143="DPL",AA143="CPL")),I143," ")</f>
        <v xml:space="preserve"> </v>
      </c>
      <c r="Q143" s="14" t="str">
        <f>IF((OR(AA143="BAC",AA143="BAG",AA143="BBIT",AA143="BCT",AA143="BISF",AA143="BIT",AA143="BSD")),I143," ")</f>
        <v xml:space="preserve"> </v>
      </c>
      <c r="R143" s="14" t="str">
        <f>IF((OR(AA143="BCOM",AA143="BPL",AA143="BPM",AA143="BSC AS",AA143="BSC E&amp;S", AA143="IBM")),I143," ")</f>
        <v xml:space="preserve"> </v>
      </c>
      <c r="S143" s="14" t="str">
        <f>IF((OR(AA143="PHD FIN",AA143="PHD MKT",AA143="PHD STR")),I143," ")</f>
        <v xml:space="preserve"> </v>
      </c>
      <c r="T143" s="14" t="str">
        <f>IF((OR(AA143="B.Ed(Arts)",AA143="BAFT",AA143="BAFT(FT)",AA143="BAFT(PA)",AA143="BCJ",AA143="BAPA",AA143="BCP",AA143="BECE", AA143="BJDM",AA143="ECO",AA143="BEBS",AA143="BFPA")),I143," ")</f>
        <v xml:space="preserve"> </v>
      </c>
      <c r="U143" s="14" t="e">
        <f>IF((OR(AA143="MSC COMM",AA143="MBA CM",AA143="MBA HRM",AA143="MBA MARKETING",AA143="MBA PROC",AA143="MSC D_FIN",AA143="MSC FIN_ACC",AA143="MSC FIN_ECON", AA143="MSC FIN_INV",AA143="MSC KM", AA143="MSC COMM",AA143="MBA HRM",AA143="MSC DF",AA143="MBA MKT", AA143="MBA PSM", AA143="MSC FA", AA143="MSC KMI")),I143," ")</f>
        <v>#REF!</v>
      </c>
      <c r="V143" s="14" t="str">
        <f>IF((OR(AA143="MDA",AA143="MISM",AA143="MDC",AA143="MDA/MISM",AA143="MISM/MDA",AA143="MISM/MDC",AA143="MISM/MDC/MDA")),I143," ")</f>
        <v xml:space="preserve"> </v>
      </c>
      <c r="W143" s="14" t="str">
        <f>IF((OR(AA143="PHD in IS")),I143," ")</f>
        <v xml:space="preserve"> </v>
      </c>
      <c r="X143" s="14"/>
      <c r="Y143" s="14" t="str">
        <f>IF(AA143="PGDE",I143,"")</f>
        <v/>
      </c>
      <c r="Z143" s="11" t="s">
        <v>53</v>
      </c>
      <c r="AA143" s="24" t="s">
        <v>239</v>
      </c>
      <c r="AB143" s="11" t="s">
        <v>40</v>
      </c>
      <c r="AC143" s="11" t="s">
        <v>95</v>
      </c>
      <c r="AD143" s="11" t="s">
        <v>109</v>
      </c>
      <c r="AE143" s="9" t="s">
        <v>43</v>
      </c>
    </row>
    <row r="144" spans="1:31" ht="21" customHeight="1" x14ac:dyDescent="0.3">
      <c r="A144" s="51">
        <v>46007</v>
      </c>
      <c r="B144" s="18" t="s">
        <v>76</v>
      </c>
      <c r="C144" s="24" t="s">
        <v>329</v>
      </c>
      <c r="D144" s="42" t="s">
        <v>350</v>
      </c>
      <c r="E144" s="13" t="s">
        <v>222</v>
      </c>
      <c r="F144" s="13" t="s">
        <v>223</v>
      </c>
      <c r="G144" s="13" t="s">
        <v>56</v>
      </c>
      <c r="H144" s="14" t="e">
        <f>IF(AND(#REF!&gt;0,I144&gt;0),#REF!,0)</f>
        <v>#REF!</v>
      </c>
      <c r="I144" s="14" t="e">
        <f>IF(AND(#REF!&gt;0.5,J144&gt;4),1,0)</f>
        <v>#REF!</v>
      </c>
      <c r="J144" s="19"/>
      <c r="K144" s="14" t="str">
        <f>IF((OR(AA144="KNEC",AA144="ATD",AA144="CAMS",AA144="ATD1",AA144="ATDA",AA144="ATD1", AA144="ACCA",AA144="CPA2", AA144="CAMS", AA144="CAMS1", AA144="CIFA", AA144="CPA", AA144="CPA1",AA144="CPS",AA144="CS",AA144="CPSPK",AA144="CAMS ")),I144," ")</f>
        <v xml:space="preserve"> </v>
      </c>
      <c r="L144" s="14" t="str">
        <f>IF((OR(AA144="DBANK",AA144="DDMA",AA144="CBANK",AA144="DPROJ",AA144="CPROJ",AA144="CPM",AA144="CISSE",AA144="CFFE",AA144="DDMA",AA144="DCNSA",AA144="VCGD",AA144="VCEI",AA144="VCBCT")),I144," ")</f>
        <v xml:space="preserve"> </v>
      </c>
      <c r="M144" s="14" t="str">
        <f>IF((OR(AA144="MCP",AA144="MELM",AA144="MCD")),I144," ")</f>
        <v xml:space="preserve"> </v>
      </c>
      <c r="N144" s="14" t="str">
        <f>IF((OR(AA144="CBIT",AA144="CIT",AA144="DBIT",AA144="DIT")),I144," ")</f>
        <v xml:space="preserve"> </v>
      </c>
      <c r="O144" s="14" t="str">
        <f>IF((OR(AA144="CCP",AA144="CECE",AA144="CTFT",AA144="CFT",AA144="DCP",AA144="DECE",AA144="DFT",AA144="DJM")),I144," ")</f>
        <v xml:space="preserve"> </v>
      </c>
      <c r="P144" s="14" t="str">
        <f>IF((OR(AA144="CBM",AA144="DBM",AA144="DPL",AA144="CPL")),I144," ")</f>
        <v xml:space="preserve"> </v>
      </c>
      <c r="Q144" s="14" t="str">
        <f>IF((OR(AA144="BAC",AA144="BAG",AA144="BBIT",AA144="BCT",AA144="BISF",AA144="BIT",AA144="BSD")),I144," ")</f>
        <v xml:space="preserve"> </v>
      </c>
      <c r="R144" s="14" t="str">
        <f>IF((OR(AA144="BCOM",AA144="BPL",AA144="BPM",AA144="BSC AS",AA144="BSC E&amp;S", AA144="IBM")),I144," ")</f>
        <v xml:space="preserve"> </v>
      </c>
      <c r="S144" s="14" t="str">
        <f>IF((OR(AA144="PHD FIN",AA144="PHD MKT",AA144="PHD STR")),I144," ")</f>
        <v xml:space="preserve"> </v>
      </c>
      <c r="T144" s="14" t="str">
        <f>IF((OR(AA144="B.Ed(Arts)",AA144="BAFT",AA144="BAFT(FT)",AA144="BAFT(PA)",AA144="BCJ",AA144="BAPA",AA144="BCP",AA144="BECE", AA144="BJDM",AA144="ECO",AA144="BEBS",AA144="BFPA")),I144," ")</f>
        <v xml:space="preserve"> </v>
      </c>
      <c r="U144" s="14" t="e">
        <f>IF((OR(AA144="MSC COMM",AA144="MBA CM",AA144="MBA HRM",AA144="MBA MARKETING",AA144="MBA PROC",AA144="MSC D_FIN",AA144="MSC FIN_ACC",AA144="MSC FIN_ECON", AA144="MSC FIN_INV",AA144="MSC KM", AA144="MSC COMM",AA144="MBA HRM",AA144="MSC DF",AA144="MBA MKT", AA144="MBA PSM", AA144="MSC FA", AA144="MSC KMI")),I144," ")</f>
        <v>#REF!</v>
      </c>
      <c r="V144" s="14" t="str">
        <f>IF((OR(AA144="MDA",AA144="MISM",AA144="MDC",AA144="MDA/MISM",AA144="MISM/MDA",AA144="MISM/MDC",AA144="MISM/MDC/MDA")),I144," ")</f>
        <v xml:space="preserve"> </v>
      </c>
      <c r="W144" s="14" t="str">
        <f>IF((OR(AA144="PHD in IS")),I144," ")</f>
        <v xml:space="preserve"> </v>
      </c>
      <c r="X144" s="14"/>
      <c r="Y144" s="14" t="str">
        <f>IF(AA144="PGDE",I144,"")</f>
        <v/>
      </c>
      <c r="Z144" s="11" t="s">
        <v>53</v>
      </c>
      <c r="AA144" s="11" t="s">
        <v>239</v>
      </c>
      <c r="AB144" s="11" t="s">
        <v>40</v>
      </c>
      <c r="AC144" s="11" t="s">
        <v>95</v>
      </c>
      <c r="AD144" s="11" t="s">
        <v>122</v>
      </c>
      <c r="AE144" s="9" t="s">
        <v>43</v>
      </c>
    </row>
    <row r="145" spans="1:31" ht="21" customHeight="1" x14ac:dyDescent="0.3">
      <c r="A145" s="51">
        <v>46007</v>
      </c>
      <c r="B145" s="18" t="s">
        <v>76</v>
      </c>
      <c r="C145" s="24" t="s">
        <v>329</v>
      </c>
      <c r="D145" s="42" t="s">
        <v>349</v>
      </c>
      <c r="E145" s="13" t="s">
        <v>101</v>
      </c>
      <c r="F145" s="13" t="s">
        <v>102</v>
      </c>
      <c r="G145" s="13" t="s">
        <v>79</v>
      </c>
      <c r="H145" s="14" t="e">
        <f>IF(AND(#REF!&gt;0,I145&gt;0),#REF!,0)</f>
        <v>#REF!</v>
      </c>
      <c r="I145" s="14" t="e">
        <f>IF(AND(#REF!&gt;0.5,J145&gt;4),1,0)</f>
        <v>#REF!</v>
      </c>
      <c r="J145" s="19"/>
      <c r="K145" s="14" t="str">
        <f t="shared" ref="K145:K186" si="98">IF((OR(AA145="KNEC",AA145="ATD",AA145="CAMS",AA145="ATD1",AA145="ATDA",AA145="ATD1", AA145="ACCA",AA145="CPA2", AA145="CAMS", AA145="CAMS1", AA145="CIFA", AA145="CPA", AA145="CPA1",AA145="CPS",AA145="CS",AA145="CPSPK",AA145="CAMS ")),I145," ")</f>
        <v xml:space="preserve"> </v>
      </c>
      <c r="L145" s="14" t="str">
        <f t="shared" ref="L145:L186" si="99">IF((OR(AA145="DBANK",AA145="DDMA",AA145="CBANK",AA145="DPROJ",AA145="CPROJ",AA145="CPM",AA145="CISSE",AA145="CFFE",AA145="DDMA",AA145="DCNSA",AA145="VCGD",AA145="VCEI",AA145="VCBCT")),I145," ")</f>
        <v xml:space="preserve"> </v>
      </c>
      <c r="M145" s="14" t="str">
        <f t="shared" ref="M145:M186" si="100">IF((OR(AA145="MCP",AA145="MELM",AA145="MCD")),I145," ")</f>
        <v xml:space="preserve"> </v>
      </c>
      <c r="N145" s="14" t="str">
        <f t="shared" ref="N145:N186" si="101">IF((OR(AA145="CBIT",AA145="CIT",AA145="DBIT",AA145="DIT")),I145," ")</f>
        <v xml:space="preserve"> </v>
      </c>
      <c r="O145" s="14" t="str">
        <f t="shared" ref="O145:O186" si="102">IF((OR(AA145="CCP",AA145="CECE",AA145="CTFT",AA145="CFT",AA145="DCP",AA145="DECE",AA145="DFT",AA145="DJM")),I145," ")</f>
        <v xml:space="preserve"> </v>
      </c>
      <c r="P145" s="14" t="str">
        <f t="shared" ref="P145:P186" si="103">IF((OR(AA145="CBM",AA145="DBM",AA145="DPL",AA145="CPL")),I145," ")</f>
        <v xml:space="preserve"> </v>
      </c>
      <c r="Q145" s="14" t="str">
        <f t="shared" ref="Q145:Q186" si="104">IF((OR(AA145="BAC",AA145="BAG",AA145="BBIT",AA145="BCT",AA145="BISF",AA145="BIT",AA145="BSD")),I145," ")</f>
        <v xml:space="preserve"> </v>
      </c>
      <c r="R145" s="14" t="str">
        <f t="shared" ref="R145:R186" si="105">IF((OR(AA145="BCOM",AA145="BPL",AA145="BPM",AA145="BSC AS",AA145="BSC E&amp;S", AA145="IBM")),I145," ")</f>
        <v xml:space="preserve"> </v>
      </c>
      <c r="S145" s="14" t="str">
        <f t="shared" ref="S145:S186" si="106">IF((OR(AA145="PHD FIN",AA145="PHD MKT",AA145="PHD STR")),I145," ")</f>
        <v xml:space="preserve"> </v>
      </c>
      <c r="T145" s="14" t="str">
        <f t="shared" ref="T145:T186" si="107">IF((OR(AA145="B.Ed(Arts)",AA145="BAFT",AA145="BAFT(FT)",AA145="BAFT(PA)",AA145="BCJ",AA145="BAPA",AA145="BCP",AA145="BECE", AA145="BJDM",AA145="ECO",AA145="BEBS",AA145="BFPA")),I145," ")</f>
        <v xml:space="preserve"> </v>
      </c>
      <c r="U145" s="14" t="str">
        <f t="shared" ref="U145:U186" si="108">IF((OR(AA145="MSC COMM",AA145="MBA CM",AA145="MBA HRM",AA145="MBA MARKETING",AA145="MBA PROC",AA145="MSC D_FIN",AA145="MSC FIN_ACC",AA145="MSC FIN_ECON", AA145="MSC FIN_INV",AA145="MSC KM", AA145="MSC COMM",AA145="MBA HRM",AA145="MSC DF",AA145="MBA MKT", AA145="MBA PSM", AA145="MSC FA", AA145="MSC KMI")),I145," ")</f>
        <v xml:space="preserve"> </v>
      </c>
      <c r="V145" s="14" t="str">
        <f t="shared" ref="V145:V186" si="109">IF((OR(AA145="MDA",AA145="MISM",AA145="MDC",AA145="MDA/MISM",AA145="MISM/MDA",AA145="MISM/MDC",AA145="MISM/MDC/MDA")),I145," ")</f>
        <v xml:space="preserve"> </v>
      </c>
      <c r="W145" s="14" t="str">
        <f t="shared" ref="W145:W186" si="110">IF((OR(AA145="PHD in IS")),I145," ")</f>
        <v xml:space="preserve"> </v>
      </c>
      <c r="X145" s="14"/>
      <c r="Y145" s="14" t="str">
        <f t="shared" ref="Y145:Y186" si="111">IF(AA145="PGDE",I145,"")</f>
        <v/>
      </c>
      <c r="Z145" s="11" t="s">
        <v>72</v>
      </c>
      <c r="AA145" s="24" t="s">
        <v>260</v>
      </c>
      <c r="AB145" s="11" t="s">
        <v>40</v>
      </c>
      <c r="AC145" s="11" t="s">
        <v>95</v>
      </c>
      <c r="AD145" s="11" t="s">
        <v>42</v>
      </c>
      <c r="AE145" s="9" t="s">
        <v>43</v>
      </c>
    </row>
    <row r="146" spans="1:31" ht="21" customHeight="1" x14ac:dyDescent="0.3">
      <c r="A146" s="51">
        <v>46007</v>
      </c>
      <c r="B146" s="18" t="s">
        <v>76</v>
      </c>
      <c r="C146" s="24" t="s">
        <v>329</v>
      </c>
      <c r="D146" s="42" t="s">
        <v>350</v>
      </c>
      <c r="E146" s="13" t="s">
        <v>266</v>
      </c>
      <c r="F146" s="13" t="s">
        <v>267</v>
      </c>
      <c r="G146" s="13" t="s">
        <v>93</v>
      </c>
      <c r="H146" s="14" t="e">
        <f>IF(AND(#REF!&gt;0,I146&gt;0),#REF!,0)</f>
        <v>#REF!</v>
      </c>
      <c r="I146" s="14" t="e">
        <f>IF(AND(#REF!&gt;0.5,J146&gt;4),1,0)</f>
        <v>#REF!</v>
      </c>
      <c r="J146" s="19"/>
      <c r="K146" s="14" t="str">
        <f>IF((OR(AA146="KNEC",AA146="ATD",AA146="CAMS",AA146="ATD1",AA146="ATDA",AA146="ATD1", AA146="ACCA",AA146="CPA2", AA146="CAMS", AA146="CAMS1", AA146="CIFA", AA146="CPA", AA146="CPA1",AA146="CPS",AA146="CS",AA146="CPSPK",AA146="CAMS ")),I146," ")</f>
        <v xml:space="preserve"> </v>
      </c>
      <c r="L146" s="14" t="str">
        <f>IF((OR(AA146="DBANK",AA146="DDMA",AA146="CBANK",AA146="DPROJ",AA146="CPROJ",AA146="CPM",AA146="CISSE",AA146="CFFE",AA146="DDMA",AA146="DCNSA",AA146="VCGD",AA146="VCEI",AA146="VCBCT")),I146," ")</f>
        <v xml:space="preserve"> </v>
      </c>
      <c r="M146" s="14" t="str">
        <f>IF((OR(AA146="MCP",AA146="MELM",AA146="MCD")),I146," ")</f>
        <v xml:space="preserve"> </v>
      </c>
      <c r="N146" s="14" t="str">
        <f>IF((OR(AA146="CBIT",AA146="CIT",AA146="DBIT",AA146="DIT")),I146," ")</f>
        <v xml:space="preserve"> </v>
      </c>
      <c r="O146" s="14" t="str">
        <f>IF((OR(AA146="CCP",AA146="CECE",AA146="CTFT",AA146="CFT",AA146="DCP",AA146="DECE",AA146="DFT",AA146="DJM")),I146," ")</f>
        <v xml:space="preserve"> </v>
      </c>
      <c r="P146" s="14" t="str">
        <f>IF((OR(AA146="CBM",AA146="DBM",AA146="DPL",AA146="CPL")),I146," ")</f>
        <v xml:space="preserve"> </v>
      </c>
      <c r="Q146" s="14" t="str">
        <f>IF((OR(AA146="BAC",AA146="BAG",AA146="BBIT",AA146="BCT",AA146="BISF",AA146="BIT",AA146="BSD")),I146," ")</f>
        <v xml:space="preserve"> </v>
      </c>
      <c r="R146" s="14" t="str">
        <f>IF((OR(AA146="BCOM",AA146="BPL",AA146="BPM",AA146="BSC AS",AA146="BSC E&amp;S", AA146="IBM")),I146," ")</f>
        <v xml:space="preserve"> </v>
      </c>
      <c r="S146" s="14" t="str">
        <f>IF((OR(AA146="PHD FIN",AA146="PHD MKT",AA146="PHD STR")),I146," ")</f>
        <v xml:space="preserve"> </v>
      </c>
      <c r="T146" s="14" t="str">
        <f>IF((OR(AA146="B.Ed(Arts)",AA146="BAFT",AA146="BAFT(FT)",AA146="BAFT(PA)",AA146="BCJ",AA146="BAPA",AA146="BCP",AA146="BECE", AA146="BJDM",AA146="ECO",AA146="BEBS",AA146="BFPA")),I146," ")</f>
        <v xml:space="preserve"> </v>
      </c>
      <c r="U146" s="14" t="str">
        <f>IF((OR(AA146="MSC COMM",AA146="MBA CM",AA146="MBA HRM",AA146="MBA MARKETING",AA146="MBA PROC",AA146="MSC D_FIN",AA146="MSC FIN_ACC",AA146="MSC FIN_ECON", AA146="MSC FIN_INV",AA146="MSC KM", AA146="MSC COMM",AA146="MBA HRM",AA146="MSC DF",AA146="MBA MKT", AA146="MBA PSM", AA146="MSC FA", AA146="MSC KMI")),I146," ")</f>
        <v xml:space="preserve"> </v>
      </c>
      <c r="V146" s="14" t="str">
        <f>IF((OR(AA146="MDA",AA146="MISM",AA146="MDC",AA146="MDA/MISM",AA146="MISM/MDA",AA146="MISM/MDC",AA146="MISM/MDC/MDA")),I146," ")</f>
        <v xml:space="preserve"> </v>
      </c>
      <c r="W146" s="14" t="str">
        <f>IF((OR(AA146="PHD in IS")),I146," ")</f>
        <v xml:space="preserve"> </v>
      </c>
      <c r="X146" s="14"/>
      <c r="Y146" s="14" t="str">
        <f>IF(AA146="PGDE",I146,"")</f>
        <v/>
      </c>
      <c r="Z146" s="11" t="s">
        <v>38</v>
      </c>
      <c r="AA146" s="24" t="s">
        <v>260</v>
      </c>
      <c r="AB146" s="11" t="s">
        <v>40</v>
      </c>
      <c r="AC146" s="11" t="s">
        <v>95</v>
      </c>
      <c r="AD146" s="11" t="s">
        <v>109</v>
      </c>
      <c r="AE146" s="9" t="s">
        <v>43</v>
      </c>
    </row>
    <row r="147" spans="1:31" ht="21" customHeight="1" x14ac:dyDescent="0.3">
      <c r="A147" s="51">
        <v>46007</v>
      </c>
      <c r="B147" s="18" t="s">
        <v>76</v>
      </c>
      <c r="C147" s="24" t="s">
        <v>329</v>
      </c>
      <c r="D147" s="42" t="s">
        <v>351</v>
      </c>
      <c r="E147" s="13" t="s">
        <v>274</v>
      </c>
      <c r="F147" s="13" t="s">
        <v>275</v>
      </c>
      <c r="G147" s="13" t="s">
        <v>217</v>
      </c>
      <c r="H147" s="14" t="e">
        <f>IF(AND(#REF!&gt;0,I147&gt;0),#REF!,0)</f>
        <v>#REF!</v>
      </c>
      <c r="I147" s="14" t="e">
        <f>IF(AND(#REF!&gt;0.5,J147&gt;4),1,0)</f>
        <v>#REF!</v>
      </c>
      <c r="J147" s="19"/>
      <c r="K147" s="14" t="str">
        <f>IF((OR(AA147="KNEC",AA147="ATD",AA147="CAMS",AA147="ATD1",AA147="ATDA",AA147="ATD1", AA147="ACCA",AA147="CPA2", AA147="CAMS", AA147="CAMS1", AA147="CIFA", AA147="CPA", AA147="CPA1",AA147="CPS",AA147="CS",AA147="CPSPK",AA147="CAMS ")),I147," ")</f>
        <v xml:space="preserve"> </v>
      </c>
      <c r="L147" s="14" t="str">
        <f>IF((OR(AA147="DBANK",AA147="DDMA",AA147="CBANK",AA147="DPROJ",AA147="CPROJ",AA147="CPM",AA147="CISSE",AA147="CFFE",AA147="DDMA",AA147="DCNSA",AA147="VCGD",AA147="VCEI",AA147="VCBCT")),I147," ")</f>
        <v xml:space="preserve"> </v>
      </c>
      <c r="M147" s="14" t="str">
        <f>IF((OR(AA147="MCP",AA147="MELM",AA147="MCD")),I147," ")</f>
        <v xml:space="preserve"> </v>
      </c>
      <c r="N147" s="14" t="str">
        <f>IF((OR(AA147="CBIT",AA147="CIT",AA147="DBIT",AA147="DIT")),I147," ")</f>
        <v xml:space="preserve"> </v>
      </c>
      <c r="O147" s="14" t="str">
        <f>IF((OR(AA147="CCP",AA147="CECE",AA147="CTFT",AA147="CFT",AA147="DCP",AA147="DECE",AA147="DFT",AA147="DJM")),I147," ")</f>
        <v xml:space="preserve"> </v>
      </c>
      <c r="P147" s="14" t="str">
        <f>IF((OR(AA147="CBM",AA147="DBM",AA147="DPL",AA147="CPL")),I147," ")</f>
        <v xml:space="preserve"> </v>
      </c>
      <c r="Q147" s="14" t="str">
        <f>IF((OR(AA147="BAC",AA147="BAG",AA147="BBIT",AA147="BCT",AA147="BISF",AA147="BIT",AA147="BSD")),I147," ")</f>
        <v xml:space="preserve"> </v>
      </c>
      <c r="R147" s="14" t="str">
        <f>IF((OR(AA147="BCOM",AA147="BPL",AA147="BPM",AA147="BSC AS",AA147="BSC E&amp;S", AA147="IBM")),I147," ")</f>
        <v xml:space="preserve"> </v>
      </c>
      <c r="S147" s="14" t="str">
        <f>IF((OR(AA147="PHD FIN",AA147="PHD MKT",AA147="PHD STR")),I147," ")</f>
        <v xml:space="preserve"> </v>
      </c>
      <c r="T147" s="14" t="str">
        <f>IF((OR(AA147="B.Ed(Arts)",AA147="BAFT",AA147="BAFT(FT)",AA147="BAFT(PA)",AA147="BCJ",AA147="BAPA",AA147="BCP",AA147="BECE", AA147="BJDM",AA147="ECO",AA147="BEBS",AA147="BFPA")),I147," ")</f>
        <v xml:space="preserve"> </v>
      </c>
      <c r="U147" s="14" t="str">
        <f>IF((OR(AA147="MSC COMM",AA147="MBA CM",AA147="MBA HRM",AA147="MBA MARKETING",AA147="MBA PROC",AA147="MSC D_FIN",AA147="MSC FIN_ACC",AA147="MSC FIN_ECON", AA147="MSC FIN_INV",AA147="MSC KM", AA147="MSC COMM",AA147="MBA HRM",AA147="MSC DF",AA147="MBA MKT", AA147="MBA PSM", AA147="MSC FA", AA147="MSC KMI")),I147," ")</f>
        <v xml:space="preserve"> </v>
      </c>
      <c r="V147" s="14" t="str">
        <f>IF((OR(AA147="MDA",AA147="MISM",AA147="MDC",AA147="MDA/MISM",AA147="MISM/MDA",AA147="MISM/MDC",AA147="MISM/MDC/MDA")),I147," ")</f>
        <v xml:space="preserve"> </v>
      </c>
      <c r="W147" s="14" t="str">
        <f>IF((OR(AA147="PHD in IS")),I147," ")</f>
        <v xml:space="preserve"> </v>
      </c>
      <c r="X147" s="14"/>
      <c r="Y147" s="14" t="str">
        <f>IF(AA147="PGDE",I147,"")</f>
        <v/>
      </c>
      <c r="Z147" s="11" t="s">
        <v>38</v>
      </c>
      <c r="AA147" s="24" t="s">
        <v>260</v>
      </c>
      <c r="AB147" s="11" t="s">
        <v>40</v>
      </c>
      <c r="AC147" s="11" t="s">
        <v>95</v>
      </c>
      <c r="AD147" s="11" t="s">
        <v>122</v>
      </c>
      <c r="AE147" s="9" t="s">
        <v>43</v>
      </c>
    </row>
    <row r="148" spans="1:31" ht="21" customHeight="1" x14ac:dyDescent="0.3">
      <c r="A148" s="51">
        <v>46007</v>
      </c>
      <c r="B148" s="18" t="s">
        <v>76</v>
      </c>
      <c r="C148" s="24" t="s">
        <v>329</v>
      </c>
      <c r="D148" s="42" t="s">
        <v>349</v>
      </c>
      <c r="E148" s="13" t="s">
        <v>101</v>
      </c>
      <c r="F148" s="13" t="s">
        <v>102</v>
      </c>
      <c r="G148" s="13" t="s">
        <v>79</v>
      </c>
      <c r="H148" s="14" t="e">
        <f>IF(AND(#REF!&gt;0,I148&gt;0),#REF!,0)</f>
        <v>#REF!</v>
      </c>
      <c r="I148" s="14" t="e">
        <f>IF(AND(#REF!&gt;0.5,J148&gt;4),1,0)</f>
        <v>#REF!</v>
      </c>
      <c r="J148" s="19"/>
      <c r="K148" s="14" t="str">
        <f>IF((OR(AA148="KNEC",AA148="ATD",AA148="CAMS",AA148="ATD1",AA148="ATDA",AA148="ATD1", AA148="ACCA",AA148="CPA2", AA148="CAMS", AA148="CAMS1", AA148="CIFA", AA148="CPA", AA148="CPA1",AA148="CPS",AA148="CS",AA148="CPSPK",AA148="CAMS ")),I148," ")</f>
        <v xml:space="preserve"> </v>
      </c>
      <c r="L148" s="14" t="str">
        <f>IF((OR(AA148="DBANK",AA148="DDMA",AA148="CBANK",AA148="DPROJ",AA148="CPROJ",AA148="CPM",AA148="CISSE",AA148="CFFE",AA148="DDMA",AA148="DCNSA",AA148="VCGD",AA148="VCEI",AA148="VCBCT")),I148," ")</f>
        <v xml:space="preserve"> </v>
      </c>
      <c r="M148" s="14" t="str">
        <f>IF((OR(AA148="MCP",AA148="MELM",AA148="MCD")),I148," ")</f>
        <v xml:space="preserve"> </v>
      </c>
      <c r="N148" s="14" t="str">
        <f>IF((OR(AA148="CBIT",AA148="CIT",AA148="DBIT",AA148="DIT")),I148," ")</f>
        <v xml:space="preserve"> </v>
      </c>
      <c r="O148" s="14" t="str">
        <f>IF((OR(AA148="CCP",AA148="CECE",AA148="CTFT",AA148="CFT",AA148="DCP",AA148="DECE",AA148="DFT",AA148="DJM")),I148," ")</f>
        <v xml:space="preserve"> </v>
      </c>
      <c r="P148" s="14" t="str">
        <f>IF((OR(AA148="CBM",AA148="DBM",AA148="DPL",AA148="CPL")),I148," ")</f>
        <v xml:space="preserve"> </v>
      </c>
      <c r="Q148" s="14" t="str">
        <f>IF((OR(AA148="BAC",AA148="BAG",AA148="BBIT",AA148="BCT",AA148="BISF",AA148="BIT",AA148="BSD")),I148," ")</f>
        <v xml:space="preserve"> </v>
      </c>
      <c r="R148" s="14" t="str">
        <f>IF((OR(AA148="BCOM",AA148="BPL",AA148="BPM",AA148="BSC AS",AA148="BSC E&amp;S", AA148="IBM")),I148," ")</f>
        <v xml:space="preserve"> </v>
      </c>
      <c r="S148" s="14" t="str">
        <f>IF((OR(AA148="PHD FIN",AA148="PHD MKT",AA148="PHD STR")),I148," ")</f>
        <v xml:space="preserve"> </v>
      </c>
      <c r="T148" s="14" t="str">
        <f>IF((OR(AA148="B.Ed(Arts)",AA148="BAFT",AA148="BAFT(FT)",AA148="BAFT(PA)",AA148="BCJ",AA148="BAPA",AA148="BCP",AA148="BECE", AA148="BJDM",AA148="ECO",AA148="BEBS",AA148="BFPA")),I148," ")</f>
        <v xml:space="preserve"> </v>
      </c>
      <c r="U148" s="14" t="str">
        <f>IF((OR(AA148="MSC COMM",AA148="MBA CM",AA148="MBA HRM",AA148="MBA MARKETING",AA148="MBA PROC",AA148="MSC D_FIN",AA148="MSC FIN_ACC",AA148="MSC FIN_ECON", AA148="MSC FIN_INV",AA148="MSC KM", AA148="MSC COMM",AA148="MBA HRM",AA148="MSC DF",AA148="MBA MKT", AA148="MBA PSM", AA148="MSC FA", AA148="MSC KMI")),I148," ")</f>
        <v xml:space="preserve"> </v>
      </c>
      <c r="V148" s="14" t="str">
        <f>IF((OR(AA148="MDA",AA148="MISM",AA148="MDC",AA148="MDA/MISM",AA148="MISM/MDA",AA148="MISM/MDC",AA148="MISM/MDC/MDA")),I148," ")</f>
        <v xml:space="preserve"> </v>
      </c>
      <c r="W148" s="14" t="str">
        <f>IF((OR(AA148="PHD in IS")),I148," ")</f>
        <v xml:space="preserve"> </v>
      </c>
      <c r="X148" s="14"/>
      <c r="Y148" s="14" t="str">
        <f>IF(AA148="PGDE",I148,"")</f>
        <v/>
      </c>
      <c r="Z148" s="11" t="s">
        <v>72</v>
      </c>
      <c r="AA148" s="24" t="s">
        <v>278</v>
      </c>
      <c r="AB148" s="11" t="s">
        <v>40</v>
      </c>
      <c r="AC148" s="11" t="s">
        <v>95</v>
      </c>
      <c r="AD148" s="11" t="s">
        <v>42</v>
      </c>
      <c r="AE148" s="9" t="s">
        <v>43</v>
      </c>
    </row>
    <row r="149" spans="1:31" ht="21" customHeight="1" x14ac:dyDescent="0.3">
      <c r="A149" s="51">
        <v>46007</v>
      </c>
      <c r="B149" s="18" t="s">
        <v>76</v>
      </c>
      <c r="C149" s="24" t="s">
        <v>329</v>
      </c>
      <c r="D149" s="42" t="s">
        <v>351</v>
      </c>
      <c r="E149" s="13" t="s">
        <v>274</v>
      </c>
      <c r="F149" s="13" t="s">
        <v>275</v>
      </c>
      <c r="G149" s="13" t="s">
        <v>217</v>
      </c>
      <c r="H149" s="14" t="e">
        <f>IF(AND(#REF!&gt;0,I149&gt;0),#REF!,0)</f>
        <v>#REF!</v>
      </c>
      <c r="I149" s="14" t="e">
        <f>IF(AND(#REF!&gt;0.5,J149&gt;4),1,0)</f>
        <v>#REF!</v>
      </c>
      <c r="J149" s="14">
        <v>22</v>
      </c>
      <c r="K149" s="14" t="str">
        <f>IF((OR(AA149="KNEC",AA149="ATD",AA149="CAMS",AA149="ATD1",AA149="ATDA",AA149="ATD1", AA149="ACCA",AA149="CPA2", AA149="CAMS", AA149="CAMS1", AA149="CIFA", AA149="CPA", AA149="CPA1",AA149="CPS",AA149="CS",AA149="CPSPK",AA149="CAMS ")),I149," ")</f>
        <v xml:space="preserve"> </v>
      </c>
      <c r="L149" s="14" t="str">
        <f>IF((OR(AA149="DBANK",AA149="DDMA",AA149="CBANK",AA149="DPROJ",AA149="CPROJ",AA149="CPM",AA149="CISSE",AA149="CFFE",AA149="DDMA",AA149="DCNSA",AA149="VCGD",AA149="VCEI",AA149="VCBCT")),I149," ")</f>
        <v xml:space="preserve"> </v>
      </c>
      <c r="M149" s="14" t="str">
        <f>IF((OR(AA149="MCP",AA149="MELM",AA149="MCD")),I149," ")</f>
        <v xml:space="preserve"> </v>
      </c>
      <c r="N149" s="14" t="str">
        <f>IF((OR(AA149="CBIT",AA149="CIT",AA149="DBIT",AA149="DIT")),I149," ")</f>
        <v xml:space="preserve"> </v>
      </c>
      <c r="O149" s="14" t="str">
        <f>IF((OR(AA149="CCP",AA149="CECE",AA149="CTFT",AA149="CFT",AA149="DCP",AA149="DECE",AA149="DFT",AA149="DJM")),I149," ")</f>
        <v xml:space="preserve"> </v>
      </c>
      <c r="P149" s="14" t="str">
        <f>IF((OR(AA149="CBM",AA149="DBM",AA149="DPL",AA149="CPL")),I149," ")</f>
        <v xml:space="preserve"> </v>
      </c>
      <c r="Q149" s="14" t="str">
        <f>IF((OR(AA149="BAC",AA149="BAG",AA149="BBIT",AA149="BCT",AA149="BISF",AA149="BIT",AA149="BSD")),I149," ")</f>
        <v xml:space="preserve"> </v>
      </c>
      <c r="R149" s="14" t="str">
        <f>IF((OR(AA149="BCOM",AA149="BPL",AA149="BPM",AA149="BSC AS",AA149="BSC E&amp;S", AA149="IBM")),I149," ")</f>
        <v xml:space="preserve"> </v>
      </c>
      <c r="S149" s="14" t="str">
        <f>IF((OR(AA149="PHD FIN",AA149="PHD MKT",AA149="PHD STR")),I149," ")</f>
        <v xml:space="preserve"> </v>
      </c>
      <c r="T149" s="14" t="str">
        <f>IF((OR(AA149="B.Ed(Arts)",AA149="BAFT",AA149="BAFT(FT)",AA149="BAFT(PA)",AA149="BCJ",AA149="BAPA",AA149="BCP",AA149="BECE", AA149="BJDM",AA149="ECO",AA149="BEBS",AA149="BFPA")),I149," ")</f>
        <v xml:space="preserve"> </v>
      </c>
      <c r="U149" s="14" t="str">
        <f>IF((OR(AA149="MSC COMM",AA149="MBA CM",AA149="MBA HRM",AA149="MBA MARKETING",AA149="MBA PROC",AA149="MSC D_FIN",AA149="MSC FIN_ACC",AA149="MSC FIN_ECON", AA149="MSC FIN_INV",AA149="MSC KM", AA149="MSC COMM",AA149="MBA HRM",AA149="MSC DF",AA149="MBA MKT", AA149="MBA PSM", AA149="MSC FA", AA149="MSC KMI")),I149," ")</f>
        <v xml:space="preserve"> </v>
      </c>
      <c r="V149" s="14" t="str">
        <f>IF((OR(AA149="MDA",AA149="MISM",AA149="MDC",AA149="MDA/MISM",AA149="MISM/MDA",AA149="MISM/MDC",AA149="MISM/MDC/MDA")),I149," ")</f>
        <v xml:space="preserve"> </v>
      </c>
      <c r="W149" s="14" t="str">
        <f>IF((OR(AA149="PHD in IS")),I149," ")</f>
        <v xml:space="preserve"> </v>
      </c>
      <c r="X149" s="14"/>
      <c r="Y149" s="14" t="str">
        <f>IF(AA149="PGDE",I149,"")</f>
        <v/>
      </c>
      <c r="Z149" s="11" t="s">
        <v>53</v>
      </c>
      <c r="AA149" s="24" t="s">
        <v>278</v>
      </c>
      <c r="AB149" s="11" t="s">
        <v>40</v>
      </c>
      <c r="AC149" s="11" t="s">
        <v>95</v>
      </c>
      <c r="AD149" s="11" t="s">
        <v>109</v>
      </c>
      <c r="AE149" s="9" t="s">
        <v>43</v>
      </c>
    </row>
    <row r="150" spans="1:31" ht="21" customHeight="1" x14ac:dyDescent="0.3">
      <c r="A150" s="51">
        <v>46007</v>
      </c>
      <c r="B150" s="18" t="s">
        <v>76</v>
      </c>
      <c r="C150" s="24" t="s">
        <v>329</v>
      </c>
      <c r="D150" s="42" t="s">
        <v>350</v>
      </c>
      <c r="E150" s="13" t="s">
        <v>282</v>
      </c>
      <c r="F150" s="13" t="s">
        <v>283</v>
      </c>
      <c r="G150" s="13" t="s">
        <v>284</v>
      </c>
      <c r="H150" s="14" t="e">
        <f>IF(AND(#REF!&gt;0,I150&gt;0),#REF!,0)</f>
        <v>#REF!</v>
      </c>
      <c r="I150" s="14" t="e">
        <f>IF(AND(#REF!&gt;0.5,J150&gt;4),1,0)</f>
        <v>#REF!</v>
      </c>
      <c r="J150" s="14">
        <v>84</v>
      </c>
      <c r="K150" s="14" t="str">
        <f>IF((OR(AA150="KNEC",AA150="ATD",AA150="CAMS",AA150="ATD1",AA150="ATDA",AA150="ATD1", AA150="ACCA",AA150="CPA2", AA150="CAMS", AA150="CAMS1", AA150="CIFA", AA150="CPA", AA150="CPA1",AA150="CPS",AA150="CS",AA150="CPSPK",AA150="CAMS ")),I150," ")</f>
        <v xml:space="preserve"> </v>
      </c>
      <c r="L150" s="14" t="str">
        <f>IF((OR(AA150="DBANK",AA150="DDMA",AA150="CBANK",AA150="DPROJ",AA150="CPROJ",AA150="CPM",AA150="CISSE",AA150="CFFE",AA150="DDMA",AA150="DCNSA",AA150="VCGD",AA150="VCEI",AA150="VCBCT")),I150," ")</f>
        <v xml:space="preserve"> </v>
      </c>
      <c r="M150" s="14" t="str">
        <f>IF((OR(AA150="MCP",AA150="MELM",AA150="MCD")),I150," ")</f>
        <v xml:space="preserve"> </v>
      </c>
      <c r="N150" s="14" t="str">
        <f>IF((OR(AA150="CBIT",AA150="CIT",AA150="DBIT",AA150="DIT")),I150," ")</f>
        <v xml:space="preserve"> </v>
      </c>
      <c r="O150" s="14" t="str">
        <f>IF((OR(AA150="CCP",AA150="CECE",AA150="CTFT",AA150="CFT",AA150="DCP",AA150="DECE",AA150="DFT",AA150="DJM")),I150," ")</f>
        <v xml:space="preserve"> </v>
      </c>
      <c r="P150" s="14" t="str">
        <f>IF((OR(AA150="CBM",AA150="DBM",AA150="DPL",AA150="CPL")),I150," ")</f>
        <v xml:space="preserve"> </v>
      </c>
      <c r="Q150" s="14" t="str">
        <f>IF((OR(AA150="BAC",AA150="BAG",AA150="BBIT",AA150="BCT",AA150="BISF",AA150="BIT",AA150="BSD")),I150," ")</f>
        <v xml:space="preserve"> </v>
      </c>
      <c r="R150" s="14" t="str">
        <f>IF((OR(AA150="BCOM",AA150="BPL",AA150="BPM",AA150="BSC AS",AA150="BSC E&amp;S", AA150="IBM")),I150," ")</f>
        <v xml:space="preserve"> </v>
      </c>
      <c r="S150" s="14" t="str">
        <f>IF((OR(AA150="PHD FIN",AA150="PHD MKT",AA150="PHD STR")),I150," ")</f>
        <v xml:space="preserve"> </v>
      </c>
      <c r="T150" s="14" t="str">
        <f>IF((OR(AA150="B.Ed(Arts)",AA150="BAFT",AA150="BAFT(FT)",AA150="BAFT(PA)",AA150="BCJ",AA150="BAPA",AA150="BCP",AA150="BECE", AA150="BJDM",AA150="ECO",AA150="BEBS",AA150="BFPA")),I150," ")</f>
        <v xml:space="preserve"> </v>
      </c>
      <c r="U150" s="14" t="str">
        <f>IF((OR(AA150="MSC COMM",AA150="MBA CM",AA150="MBA HRM",AA150="MBA MARKETING",AA150="MBA PROC",AA150="MSC D_FIN",AA150="MSC FIN_ACC",AA150="MSC FIN_ECON", AA150="MSC FIN_INV",AA150="MSC KM", AA150="MSC COMM",AA150="MBA HRM",AA150="MSC DF",AA150="MBA MKT", AA150="MBA PSM", AA150="MSC FA", AA150="MSC KMI")),I150," ")</f>
        <v xml:space="preserve"> </v>
      </c>
      <c r="V150" s="14" t="str">
        <f>IF((OR(AA150="MDA",AA150="MISM",AA150="MDC",AA150="MDA/MISM",AA150="MISM/MDA",AA150="MISM/MDC",AA150="MISM/MDC/MDA")),I150," ")</f>
        <v xml:space="preserve"> </v>
      </c>
      <c r="W150" s="14" t="str">
        <f>IF((OR(AA150="PHD in IS")),I150," ")</f>
        <v xml:space="preserve"> </v>
      </c>
      <c r="X150" s="14"/>
      <c r="Y150" s="14" t="str">
        <f>IF(AA150="PGDE",I150,"")</f>
        <v/>
      </c>
      <c r="Z150" s="11" t="s">
        <v>53</v>
      </c>
      <c r="AA150" s="11" t="s">
        <v>278</v>
      </c>
      <c r="AB150" s="11" t="s">
        <v>40</v>
      </c>
      <c r="AC150" s="11" t="s">
        <v>95</v>
      </c>
      <c r="AD150" s="11" t="s">
        <v>122</v>
      </c>
      <c r="AE150" s="9" t="s">
        <v>43</v>
      </c>
    </row>
    <row r="151" spans="1:31" ht="21" customHeight="1" x14ac:dyDescent="0.3">
      <c r="A151" s="51">
        <v>46007</v>
      </c>
      <c r="B151" s="18" t="s">
        <v>76</v>
      </c>
      <c r="C151" s="24" t="s">
        <v>329</v>
      </c>
      <c r="D151" s="42" t="s">
        <v>349</v>
      </c>
      <c r="E151" s="13" t="s">
        <v>101</v>
      </c>
      <c r="F151" s="13" t="s">
        <v>102</v>
      </c>
      <c r="G151" s="13" t="s">
        <v>79</v>
      </c>
      <c r="H151" s="14" t="e">
        <f>IF(AND(#REF!&gt;0,I151&gt;0),#REF!,0)</f>
        <v>#REF!</v>
      </c>
      <c r="I151" s="14" t="e">
        <f>IF(AND(#REF!&gt;0.5,J151&gt;4),1,0)</f>
        <v>#REF!</v>
      </c>
      <c r="J151" s="14">
        <v>50</v>
      </c>
      <c r="K151" s="14" t="str">
        <f t="shared" ref="K151:K180" si="112">IF((OR(AA151="KNEC",AA151="ATD",AA151="CAMS",AA151="ATD1",AA151="ATDA",AA151="ATD1", AA151="ACCA",AA151="CPA2", AA151="CAMS", AA151="CAMS1", AA151="CIFA", AA151="CPA", AA151="CPA1",AA151="CPS",AA151="CS",AA151="CPSPK",AA151="CAMS ")),I151," ")</f>
        <v xml:space="preserve"> </v>
      </c>
      <c r="L151" s="14" t="str">
        <f t="shared" ref="L151:L180" si="113">IF((OR(AA151="DBANK",AA151="DDMA",AA151="CBANK",AA151="DPROJ",AA151="CPROJ",AA151="CPM",AA151="CISSE",AA151="CFFE",AA151="DDMA",AA151="DCNSA",AA151="VCGD",AA151="VCEI",AA151="VCBCT")),I151," ")</f>
        <v xml:space="preserve"> </v>
      </c>
      <c r="M151" s="14" t="str">
        <f t="shared" ref="M151:M180" si="114">IF((OR(AA151="MCP",AA151="MELM",AA151="MCD")),I151," ")</f>
        <v xml:space="preserve"> </v>
      </c>
      <c r="N151" s="14" t="str">
        <f t="shared" ref="N151:N180" si="115">IF((OR(AA151="CBIT",AA151="CIT",AA151="DBIT",AA151="DIT")),I151," ")</f>
        <v xml:space="preserve"> </v>
      </c>
      <c r="O151" s="14" t="str">
        <f t="shared" ref="O151:O180" si="116">IF((OR(AA151="CCP",AA151="CECE",AA151="CTFT",AA151="CFT",AA151="DCP",AA151="DECE",AA151="DFT",AA151="DJM")),I151," ")</f>
        <v xml:space="preserve"> </v>
      </c>
      <c r="P151" s="14" t="str">
        <f t="shared" ref="P151:P180" si="117">IF((OR(AA151="CBM",AA151="DBM",AA151="DPL",AA151="CPL")),I151," ")</f>
        <v xml:space="preserve"> </v>
      </c>
      <c r="Q151" s="14" t="str">
        <f t="shared" ref="Q151:Q180" si="118">IF((OR(AA151="BAC",AA151="BAG",AA151="BBIT",AA151="BCT",AA151="BISF",AA151="BIT",AA151="BSD")),I151," ")</f>
        <v xml:space="preserve"> </v>
      </c>
      <c r="R151" s="14" t="str">
        <f t="shared" ref="R151:R180" si="119">IF((OR(AA151="BCOM",AA151="BPL",AA151="BPM",AA151="BSC AS",AA151="BSC E&amp;S", AA151="IBM")),I151," ")</f>
        <v xml:space="preserve"> </v>
      </c>
      <c r="S151" s="14" t="str">
        <f t="shared" ref="S151:S180" si="120">IF((OR(AA151="PHD FIN",AA151="PHD MKT",AA151="PHD STR")),I151," ")</f>
        <v xml:space="preserve"> </v>
      </c>
      <c r="T151" s="14" t="str">
        <f t="shared" ref="T151:T180" si="121">IF((OR(AA151="B.Ed(Arts)",AA151="BAFT",AA151="BAFT(FT)",AA151="BAFT(PA)",AA151="BCJ",AA151="BAPA",AA151="BCP",AA151="BECE", AA151="BJDM",AA151="ECO",AA151="BEBS",AA151="BFPA")),I151," ")</f>
        <v xml:space="preserve"> </v>
      </c>
      <c r="U151" s="14" t="e">
        <f t="shared" ref="U151:U180" si="122">IF((OR(AA151="MSC COMM",AA151="MBA CM",AA151="MBA HRM",AA151="MBA MARKETING",AA151="MBA PROC",AA151="MSC D_FIN",AA151="MSC FIN_ACC",AA151="MSC FIN_ECON", AA151="MSC FIN_INV",AA151="MSC KM", AA151="MSC COMM",AA151="MBA HRM",AA151="MSC DF",AA151="MBA MKT", AA151="MBA PSM", AA151="MSC FA", AA151="MSC KMI")),I151," ")</f>
        <v>#REF!</v>
      </c>
      <c r="V151" s="14" t="str">
        <f t="shared" ref="V151:V180" si="123">IF((OR(AA151="MDA",AA151="MISM",AA151="MDC",AA151="MDA/MISM",AA151="MISM/MDA",AA151="MISM/MDC",AA151="MISM/MDC/MDA")),I151," ")</f>
        <v xml:space="preserve"> </v>
      </c>
      <c r="W151" s="14" t="str">
        <f t="shared" ref="W151:W180" si="124">IF((OR(AA151="PHD in IS")),I151," ")</f>
        <v xml:space="preserve"> </v>
      </c>
      <c r="X151" s="14"/>
      <c r="Y151" s="14" t="str">
        <f t="shared" ref="Y151:Y180" si="125">IF(AA151="PGDE",I151,"")</f>
        <v/>
      </c>
      <c r="Z151" s="11" t="s">
        <v>72</v>
      </c>
      <c r="AA151" s="24" t="s">
        <v>287</v>
      </c>
      <c r="AB151" s="11" t="s">
        <v>40</v>
      </c>
      <c r="AC151" s="11" t="s">
        <v>95</v>
      </c>
      <c r="AD151" s="11" t="s">
        <v>42</v>
      </c>
      <c r="AE151" s="9" t="s">
        <v>137</v>
      </c>
    </row>
    <row r="152" spans="1:31" ht="21" customHeight="1" x14ac:dyDescent="0.3">
      <c r="A152" s="51">
        <v>46007</v>
      </c>
      <c r="B152" s="18" t="s">
        <v>76</v>
      </c>
      <c r="C152" s="24" t="s">
        <v>329</v>
      </c>
      <c r="D152" s="42" t="s">
        <v>350</v>
      </c>
      <c r="E152" s="13" t="s">
        <v>222</v>
      </c>
      <c r="F152" s="13" t="s">
        <v>223</v>
      </c>
      <c r="G152" s="13" t="s">
        <v>56</v>
      </c>
      <c r="H152" s="14" t="e">
        <f>IF(AND(#REF!&gt;0,I152&gt;0),#REF!,0)</f>
        <v>#REF!</v>
      </c>
      <c r="I152" s="14" t="e">
        <f>IF(AND(#REF!&gt;0.5,J152&gt;4),1,0)</f>
        <v>#REF!</v>
      </c>
      <c r="J152" s="14">
        <v>22</v>
      </c>
      <c r="K152" s="14" t="str">
        <f t="shared" ref="K152:K157" si="126">IF((OR(AA152="KNEC",AA152="ATD",AA152="CAMS",AA152="ATD1",AA152="ATDA",AA152="ATD1", AA152="ACCA",AA152="CPA2", AA152="CAMS", AA152="CAMS1", AA152="CIFA", AA152="CPA", AA152="CPA1",AA152="CPS",AA152="CS",AA152="CPSPK",AA152="CAMS ")),I152," ")</f>
        <v xml:space="preserve"> </v>
      </c>
      <c r="L152" s="14" t="str">
        <f t="shared" ref="L152:L157" si="127">IF((OR(AA152="DBANK",AA152="DDMA",AA152="CBANK",AA152="DPROJ",AA152="CPROJ",AA152="CPM",AA152="CISSE",AA152="CFFE",AA152="DDMA",AA152="DCNSA",AA152="VCGD",AA152="VCEI",AA152="VCBCT")),I152," ")</f>
        <v xml:space="preserve"> </v>
      </c>
      <c r="M152" s="14" t="str">
        <f t="shared" ref="M152:M157" si="128">IF((OR(AA152="MCP",AA152="MELM",AA152="MCD")),I152," ")</f>
        <v xml:space="preserve"> </v>
      </c>
      <c r="N152" s="14" t="str">
        <f t="shared" ref="N152:N157" si="129">IF((OR(AA152="CBIT",AA152="CIT",AA152="DBIT",AA152="DIT")),I152," ")</f>
        <v xml:space="preserve"> </v>
      </c>
      <c r="O152" s="14" t="str">
        <f t="shared" ref="O152:O157" si="130">IF((OR(AA152="CCP",AA152="CECE",AA152="CTFT",AA152="CFT",AA152="DCP",AA152="DECE",AA152="DFT",AA152="DJM")),I152," ")</f>
        <v xml:space="preserve"> </v>
      </c>
      <c r="P152" s="14" t="str">
        <f t="shared" ref="P152:P157" si="131">IF((OR(AA152="CBM",AA152="DBM",AA152="DPL",AA152="CPL")),I152," ")</f>
        <v xml:space="preserve"> </v>
      </c>
      <c r="Q152" s="14" t="str">
        <f t="shared" ref="Q152:Q157" si="132">IF((OR(AA152="BAC",AA152="BAG",AA152="BBIT",AA152="BCT",AA152="BISF",AA152="BIT",AA152="BSD")),I152," ")</f>
        <v xml:space="preserve"> </v>
      </c>
      <c r="R152" s="14" t="str">
        <f t="shared" ref="R152:R157" si="133">IF((OR(AA152="BCOM",AA152="BPL",AA152="BPM",AA152="BSC AS",AA152="BSC E&amp;S", AA152="IBM")),I152," ")</f>
        <v xml:space="preserve"> </v>
      </c>
      <c r="S152" s="14" t="str">
        <f t="shared" ref="S152:S157" si="134">IF((OR(AA152="PHD FIN",AA152="PHD MKT",AA152="PHD STR")),I152," ")</f>
        <v xml:space="preserve"> </v>
      </c>
      <c r="T152" s="14" t="str">
        <f t="shared" ref="T152:T157" si="135">IF((OR(AA152="B.Ed(Arts)",AA152="BAFT",AA152="BAFT(FT)",AA152="BAFT(PA)",AA152="BCJ",AA152="BAPA",AA152="BCP",AA152="BECE", AA152="BJDM",AA152="ECO",AA152="BEBS",AA152="BFPA")),I152," ")</f>
        <v xml:space="preserve"> </v>
      </c>
      <c r="U152" s="14" t="e">
        <f t="shared" ref="U152:U157" si="136">IF((OR(AA152="MSC COMM",AA152="MBA CM",AA152="MBA HRM",AA152="MBA MARKETING",AA152="MBA PROC",AA152="MSC D_FIN",AA152="MSC FIN_ACC",AA152="MSC FIN_ECON", AA152="MSC FIN_INV",AA152="MSC KM", AA152="MSC COMM",AA152="MBA HRM",AA152="MSC DF",AA152="MBA MKT", AA152="MBA PSM", AA152="MSC FA", AA152="MSC KMI")),I152," ")</f>
        <v>#REF!</v>
      </c>
      <c r="V152" s="14" t="str">
        <f t="shared" ref="V152:V157" si="137">IF((OR(AA152="MDA",AA152="MISM",AA152="MDC",AA152="MDA/MISM",AA152="MISM/MDA",AA152="MISM/MDC",AA152="MISM/MDC/MDA")),I152," ")</f>
        <v xml:space="preserve"> </v>
      </c>
      <c r="W152" s="14" t="str">
        <f t="shared" ref="W152:W157" si="138">IF((OR(AA152="PHD in IS")),I152," ")</f>
        <v xml:space="preserve"> </v>
      </c>
      <c r="X152" s="14"/>
      <c r="Y152" s="14" t="str">
        <f t="shared" ref="Y152:Y157" si="139">IF(AA152="PGDE",I152,"")</f>
        <v/>
      </c>
      <c r="Z152" s="11" t="s">
        <v>53</v>
      </c>
      <c r="AA152" s="11" t="s">
        <v>287</v>
      </c>
      <c r="AB152" s="11" t="s">
        <v>40</v>
      </c>
      <c r="AC152" s="11" t="s">
        <v>95</v>
      </c>
      <c r="AD152" s="11" t="s">
        <v>109</v>
      </c>
      <c r="AE152" s="9" t="s">
        <v>43</v>
      </c>
    </row>
    <row r="153" spans="1:31" ht="21" customHeight="1" x14ac:dyDescent="0.3">
      <c r="A153" s="51">
        <v>46007</v>
      </c>
      <c r="B153" s="18" t="s">
        <v>76</v>
      </c>
      <c r="C153" s="24" t="s">
        <v>329</v>
      </c>
      <c r="D153" s="42" t="s">
        <v>351</v>
      </c>
      <c r="E153" s="13" t="s">
        <v>274</v>
      </c>
      <c r="F153" s="13" t="s">
        <v>275</v>
      </c>
      <c r="G153" s="13" t="s">
        <v>217</v>
      </c>
      <c r="H153" s="14" t="e">
        <f>IF(AND(#REF!&gt;0,I153&gt;0),#REF!,0)</f>
        <v>#REF!</v>
      </c>
      <c r="I153" s="14" t="e">
        <f>IF(AND(#REF!&gt;0.5,J153&gt;4),1,0)</f>
        <v>#REF!</v>
      </c>
      <c r="J153" s="19"/>
      <c r="K153" s="14" t="str">
        <f t="shared" si="126"/>
        <v xml:space="preserve"> </v>
      </c>
      <c r="L153" s="14" t="str">
        <f t="shared" si="127"/>
        <v xml:space="preserve"> </v>
      </c>
      <c r="M153" s="14" t="str">
        <f t="shared" si="128"/>
        <v xml:space="preserve"> </v>
      </c>
      <c r="N153" s="14" t="str">
        <f t="shared" si="129"/>
        <v xml:space="preserve"> </v>
      </c>
      <c r="O153" s="14" t="str">
        <f t="shared" si="130"/>
        <v xml:space="preserve"> </v>
      </c>
      <c r="P153" s="14" t="str">
        <f t="shared" si="131"/>
        <v xml:space="preserve"> </v>
      </c>
      <c r="Q153" s="14" t="str">
        <f t="shared" si="132"/>
        <v xml:space="preserve"> </v>
      </c>
      <c r="R153" s="14" t="str">
        <f t="shared" si="133"/>
        <v xml:space="preserve"> </v>
      </c>
      <c r="S153" s="14" t="str">
        <f t="shared" si="134"/>
        <v xml:space="preserve"> </v>
      </c>
      <c r="T153" s="14" t="str">
        <f t="shared" si="135"/>
        <v xml:space="preserve"> </v>
      </c>
      <c r="U153" s="14" t="e">
        <f t="shared" si="136"/>
        <v>#REF!</v>
      </c>
      <c r="V153" s="14" t="str">
        <f t="shared" si="137"/>
        <v xml:space="preserve"> </v>
      </c>
      <c r="W153" s="14" t="str">
        <f t="shared" si="138"/>
        <v xml:space="preserve"> </v>
      </c>
      <c r="X153" s="14"/>
      <c r="Y153" s="14" t="str">
        <f t="shared" si="139"/>
        <v/>
      </c>
      <c r="Z153" s="11" t="s">
        <v>53</v>
      </c>
      <c r="AA153" s="11" t="s">
        <v>287</v>
      </c>
      <c r="AB153" s="11" t="s">
        <v>40</v>
      </c>
      <c r="AC153" s="11" t="s">
        <v>95</v>
      </c>
      <c r="AD153" s="11" t="s">
        <v>122</v>
      </c>
      <c r="AE153" s="9" t="s">
        <v>43</v>
      </c>
    </row>
    <row r="154" spans="1:31" ht="21" customHeight="1" x14ac:dyDescent="0.3">
      <c r="A154" s="51">
        <v>46007</v>
      </c>
      <c r="B154" s="18" t="s">
        <v>76</v>
      </c>
      <c r="C154" s="24" t="s">
        <v>329</v>
      </c>
      <c r="D154" s="42" t="s">
        <v>349</v>
      </c>
      <c r="E154" s="13" t="s">
        <v>101</v>
      </c>
      <c r="F154" s="13" t="s">
        <v>102</v>
      </c>
      <c r="G154" s="13" t="s">
        <v>79</v>
      </c>
      <c r="H154" s="14" t="e">
        <f>IF(AND(#REF!&gt;0,I154&gt;0),#REF!,0)</f>
        <v>#REF!</v>
      </c>
      <c r="I154" s="14" t="e">
        <f>IF(AND(#REF!&gt;0.5,J154&gt;4),1,0)</f>
        <v>#REF!</v>
      </c>
      <c r="J154" s="19"/>
      <c r="K154" s="14" t="str">
        <f t="shared" si="126"/>
        <v xml:space="preserve"> </v>
      </c>
      <c r="L154" s="14" t="str">
        <f t="shared" si="127"/>
        <v xml:space="preserve"> </v>
      </c>
      <c r="M154" s="14" t="str">
        <f t="shared" si="128"/>
        <v xml:space="preserve"> </v>
      </c>
      <c r="N154" s="14" t="str">
        <f t="shared" si="129"/>
        <v xml:space="preserve"> </v>
      </c>
      <c r="O154" s="14" t="str">
        <f t="shared" si="130"/>
        <v xml:space="preserve"> </v>
      </c>
      <c r="P154" s="14" t="str">
        <f t="shared" si="131"/>
        <v xml:space="preserve"> </v>
      </c>
      <c r="Q154" s="14" t="str">
        <f t="shared" si="132"/>
        <v xml:space="preserve"> </v>
      </c>
      <c r="R154" s="14" t="str">
        <f t="shared" si="133"/>
        <v xml:space="preserve"> </v>
      </c>
      <c r="S154" s="14" t="str">
        <f t="shared" si="134"/>
        <v xml:space="preserve"> </v>
      </c>
      <c r="T154" s="14" t="str">
        <f t="shared" si="135"/>
        <v xml:space="preserve"> </v>
      </c>
      <c r="U154" s="14" t="e">
        <f t="shared" si="136"/>
        <v>#REF!</v>
      </c>
      <c r="V154" s="14" t="str">
        <f t="shared" si="137"/>
        <v xml:space="preserve"> </v>
      </c>
      <c r="W154" s="14" t="str">
        <f t="shared" si="138"/>
        <v xml:space="preserve"> </v>
      </c>
      <c r="X154" s="14"/>
      <c r="Y154" s="14" t="str">
        <f t="shared" si="139"/>
        <v/>
      </c>
      <c r="Z154" s="11" t="s">
        <v>72</v>
      </c>
      <c r="AA154" s="24" t="s">
        <v>288</v>
      </c>
      <c r="AB154" s="11" t="s">
        <v>40</v>
      </c>
      <c r="AC154" s="11" t="s">
        <v>95</v>
      </c>
      <c r="AD154" s="11" t="s">
        <v>42</v>
      </c>
      <c r="AE154" s="9" t="s">
        <v>43</v>
      </c>
    </row>
    <row r="155" spans="1:31" ht="21" customHeight="1" x14ac:dyDescent="0.3">
      <c r="A155" s="51">
        <v>46007</v>
      </c>
      <c r="B155" s="18" t="s">
        <v>76</v>
      </c>
      <c r="C155" s="24" t="s">
        <v>329</v>
      </c>
      <c r="D155" s="42" t="s">
        <v>351</v>
      </c>
      <c r="E155" s="13" t="s">
        <v>274</v>
      </c>
      <c r="F155" s="13" t="s">
        <v>275</v>
      </c>
      <c r="G155" s="13" t="s">
        <v>217</v>
      </c>
      <c r="H155" s="14" t="e">
        <f>IF(AND(#REF!&gt;0,I155&gt;0),#REF!,0)</f>
        <v>#REF!</v>
      </c>
      <c r="I155" s="14" t="e">
        <f>IF(AND(#REF!&gt;0.5,J155&gt;4),1,0)</f>
        <v>#REF!</v>
      </c>
      <c r="J155" s="19"/>
      <c r="K155" s="14" t="str">
        <f t="shared" si="126"/>
        <v xml:space="preserve"> </v>
      </c>
      <c r="L155" s="14" t="str">
        <f t="shared" si="127"/>
        <v xml:space="preserve"> </v>
      </c>
      <c r="M155" s="14" t="str">
        <f t="shared" si="128"/>
        <v xml:space="preserve"> </v>
      </c>
      <c r="N155" s="14" t="str">
        <f t="shared" si="129"/>
        <v xml:space="preserve"> </v>
      </c>
      <c r="O155" s="14" t="str">
        <f t="shared" si="130"/>
        <v xml:space="preserve"> </v>
      </c>
      <c r="P155" s="14" t="str">
        <f t="shared" si="131"/>
        <v xml:space="preserve"> </v>
      </c>
      <c r="Q155" s="14" t="str">
        <f t="shared" si="132"/>
        <v xml:space="preserve"> </v>
      </c>
      <c r="R155" s="14" t="str">
        <f t="shared" si="133"/>
        <v xml:space="preserve"> </v>
      </c>
      <c r="S155" s="14" t="str">
        <f t="shared" si="134"/>
        <v xml:space="preserve"> </v>
      </c>
      <c r="T155" s="14" t="str">
        <f t="shared" si="135"/>
        <v xml:space="preserve"> </v>
      </c>
      <c r="U155" s="14" t="e">
        <f t="shared" si="136"/>
        <v>#REF!</v>
      </c>
      <c r="V155" s="14" t="str">
        <f t="shared" si="137"/>
        <v xml:space="preserve"> </v>
      </c>
      <c r="W155" s="14" t="str">
        <f t="shared" si="138"/>
        <v xml:space="preserve"> </v>
      </c>
      <c r="X155" s="14"/>
      <c r="Y155" s="14" t="str">
        <f t="shared" si="139"/>
        <v/>
      </c>
      <c r="Z155" s="11" t="s">
        <v>53</v>
      </c>
      <c r="AA155" s="11" t="s">
        <v>288</v>
      </c>
      <c r="AB155" s="11" t="s">
        <v>40</v>
      </c>
      <c r="AC155" s="11" t="s">
        <v>95</v>
      </c>
      <c r="AD155" s="11" t="s">
        <v>109</v>
      </c>
      <c r="AE155" s="9" t="s">
        <v>43</v>
      </c>
    </row>
    <row r="156" spans="1:31" ht="21" customHeight="1" x14ac:dyDescent="0.3">
      <c r="A156" s="51">
        <v>46007</v>
      </c>
      <c r="B156" s="18" t="s">
        <v>76</v>
      </c>
      <c r="C156" s="24" t="s">
        <v>329</v>
      </c>
      <c r="D156" s="42" t="s">
        <v>350</v>
      </c>
      <c r="E156" s="13" t="s">
        <v>266</v>
      </c>
      <c r="F156" s="13" t="s">
        <v>267</v>
      </c>
      <c r="G156" s="13" t="s">
        <v>93</v>
      </c>
      <c r="H156" s="14" t="e">
        <f>IF(AND(#REF!&gt;0,I156&gt;0),#REF!,0)</f>
        <v>#REF!</v>
      </c>
      <c r="I156" s="14" t="e">
        <f>IF(AND(#REF!&gt;0.5,J156&gt;4),1,0)</f>
        <v>#REF!</v>
      </c>
      <c r="J156" s="14">
        <v>22</v>
      </c>
      <c r="K156" s="14" t="str">
        <f t="shared" si="126"/>
        <v xml:space="preserve"> </v>
      </c>
      <c r="L156" s="14" t="str">
        <f t="shared" si="127"/>
        <v xml:space="preserve"> </v>
      </c>
      <c r="M156" s="14" t="str">
        <f t="shared" si="128"/>
        <v xml:space="preserve"> </v>
      </c>
      <c r="N156" s="14" t="str">
        <f t="shared" si="129"/>
        <v xml:space="preserve"> </v>
      </c>
      <c r="O156" s="14" t="str">
        <f t="shared" si="130"/>
        <v xml:space="preserve"> </v>
      </c>
      <c r="P156" s="14" t="str">
        <f t="shared" si="131"/>
        <v xml:space="preserve"> </v>
      </c>
      <c r="Q156" s="14" t="str">
        <f t="shared" si="132"/>
        <v xml:space="preserve"> </v>
      </c>
      <c r="R156" s="14" t="str">
        <f t="shared" si="133"/>
        <v xml:space="preserve"> </v>
      </c>
      <c r="S156" s="14" t="str">
        <f t="shared" si="134"/>
        <v xml:space="preserve"> </v>
      </c>
      <c r="T156" s="14" t="str">
        <f t="shared" si="135"/>
        <v xml:space="preserve"> </v>
      </c>
      <c r="U156" s="14" t="e">
        <f t="shared" si="136"/>
        <v>#REF!</v>
      </c>
      <c r="V156" s="14" t="str">
        <f t="shared" si="137"/>
        <v xml:space="preserve"> </v>
      </c>
      <c r="W156" s="14" t="str">
        <f t="shared" si="138"/>
        <v xml:space="preserve"> </v>
      </c>
      <c r="X156" s="14"/>
      <c r="Y156" s="14" t="str">
        <f t="shared" si="139"/>
        <v/>
      </c>
      <c r="Z156" s="11" t="s">
        <v>38</v>
      </c>
      <c r="AA156" s="24" t="s">
        <v>288</v>
      </c>
      <c r="AB156" s="11" t="s">
        <v>40</v>
      </c>
      <c r="AC156" s="11" t="s">
        <v>95</v>
      </c>
      <c r="AD156" s="11" t="s">
        <v>122</v>
      </c>
      <c r="AE156" s="9" t="s">
        <v>43</v>
      </c>
    </row>
    <row r="157" spans="1:31" ht="21" customHeight="1" x14ac:dyDescent="0.3">
      <c r="A157" s="51">
        <v>46007</v>
      </c>
      <c r="B157" s="18" t="s">
        <v>76</v>
      </c>
      <c r="C157" s="24" t="s">
        <v>329</v>
      </c>
      <c r="D157" s="42" t="s">
        <v>349</v>
      </c>
      <c r="E157" s="13" t="s">
        <v>101</v>
      </c>
      <c r="F157" s="13" t="s">
        <v>102</v>
      </c>
      <c r="G157" s="13" t="s">
        <v>79</v>
      </c>
      <c r="H157" s="14" t="e">
        <f>IF(AND(#REF!&gt;0,I157&gt;0),#REF!,0)</f>
        <v>#REF!</v>
      </c>
      <c r="I157" s="14" t="e">
        <f>IF(AND(#REF!&gt;0.5,J157&gt;4),1,0)</f>
        <v>#REF!</v>
      </c>
      <c r="J157" s="19"/>
      <c r="K157" s="14" t="str">
        <f t="shared" si="126"/>
        <v xml:space="preserve"> </v>
      </c>
      <c r="L157" s="14" t="str">
        <f t="shared" si="127"/>
        <v xml:space="preserve"> </v>
      </c>
      <c r="M157" s="14" t="str">
        <f t="shared" si="128"/>
        <v xml:space="preserve"> </v>
      </c>
      <c r="N157" s="14" t="str">
        <f t="shared" si="129"/>
        <v xml:space="preserve"> </v>
      </c>
      <c r="O157" s="14" t="str">
        <f t="shared" si="130"/>
        <v xml:space="preserve"> </v>
      </c>
      <c r="P157" s="14" t="str">
        <f t="shared" si="131"/>
        <v xml:space="preserve"> </v>
      </c>
      <c r="Q157" s="14" t="str">
        <f t="shared" si="132"/>
        <v xml:space="preserve"> </v>
      </c>
      <c r="R157" s="14" t="str">
        <f t="shared" si="133"/>
        <v xml:space="preserve"> </v>
      </c>
      <c r="S157" s="14" t="str">
        <f t="shared" si="134"/>
        <v xml:space="preserve"> </v>
      </c>
      <c r="T157" s="14" t="str">
        <f t="shared" si="135"/>
        <v xml:space="preserve"> </v>
      </c>
      <c r="U157" s="14" t="e">
        <f t="shared" si="136"/>
        <v>#REF!</v>
      </c>
      <c r="V157" s="14" t="str">
        <f t="shared" si="137"/>
        <v xml:space="preserve"> </v>
      </c>
      <c r="W157" s="14" t="str">
        <f t="shared" si="138"/>
        <v xml:space="preserve"> </v>
      </c>
      <c r="X157" s="14"/>
      <c r="Y157" s="14" t="str">
        <f t="shared" si="139"/>
        <v/>
      </c>
      <c r="Z157" s="11" t="s">
        <v>72</v>
      </c>
      <c r="AA157" s="24" t="s">
        <v>289</v>
      </c>
      <c r="AB157" s="11" t="s">
        <v>40</v>
      </c>
      <c r="AC157" s="11" t="s">
        <v>95</v>
      </c>
      <c r="AD157" s="11" t="s">
        <v>42</v>
      </c>
      <c r="AE157" s="9" t="s">
        <v>43</v>
      </c>
    </row>
    <row r="158" spans="1:31" ht="21" customHeight="1" x14ac:dyDescent="0.3">
      <c r="A158" s="51">
        <v>46007</v>
      </c>
      <c r="B158" s="18" t="s">
        <v>76</v>
      </c>
      <c r="C158" s="24" t="s">
        <v>329</v>
      </c>
      <c r="D158" s="42" t="s">
        <v>351</v>
      </c>
      <c r="E158" s="13" t="s">
        <v>274</v>
      </c>
      <c r="F158" s="13" t="s">
        <v>275</v>
      </c>
      <c r="G158" s="13" t="s">
        <v>217</v>
      </c>
      <c r="H158" s="14" t="e">
        <f>IF(AND(#REF!&gt;0,I158&gt;0),#REF!,0)</f>
        <v>#REF!</v>
      </c>
      <c r="I158" s="14" t="e">
        <f>IF(AND(#REF!&gt;0.5,J158&gt;4),1,0)</f>
        <v>#REF!</v>
      </c>
      <c r="J158" s="19"/>
      <c r="K158" s="14" t="str">
        <f t="shared" ref="K158:K173" si="140">IF((OR(AA158="KNEC",AA158="ATD",AA158="CAMS",AA158="ATD1",AA158="ATDA",AA158="ATD1", AA158="ACCA",AA158="CPA2", AA158="CAMS", AA158="CAMS1", AA158="CIFA", AA158="CPA", AA158="CPA1",AA158="CPS",AA158="CS",AA158="CPSPK",AA158="CAMS ")),I158," ")</f>
        <v xml:space="preserve"> </v>
      </c>
      <c r="L158" s="14" t="str">
        <f t="shared" ref="L158:L173" si="141">IF((OR(AA158="DBANK",AA158="DDMA",AA158="CBANK",AA158="DPROJ",AA158="CPROJ",AA158="CPM",AA158="CISSE",AA158="CFFE",AA158="DDMA",AA158="DCNSA",AA158="VCGD",AA158="VCEI",AA158="VCBCT")),I158," ")</f>
        <v xml:space="preserve"> </v>
      </c>
      <c r="M158" s="14" t="str">
        <f t="shared" ref="M158:M173" si="142">IF((OR(AA158="MCP",AA158="MELM",AA158="MCD")),I158," ")</f>
        <v xml:space="preserve"> </v>
      </c>
      <c r="N158" s="14" t="str">
        <f t="shared" ref="N158:N173" si="143">IF((OR(AA158="CBIT",AA158="CIT",AA158="DBIT",AA158="DIT")),I158," ")</f>
        <v xml:space="preserve"> </v>
      </c>
      <c r="O158" s="14" t="str">
        <f t="shared" ref="O158:O173" si="144">IF((OR(AA158="CCP",AA158="CECE",AA158="CTFT",AA158="CFT",AA158="DCP",AA158="DECE",AA158="DFT",AA158="DJM")),I158," ")</f>
        <v xml:space="preserve"> </v>
      </c>
      <c r="P158" s="14" t="str">
        <f t="shared" ref="P158:P173" si="145">IF((OR(AA158="CBM",AA158="DBM",AA158="DPL",AA158="CPL")),I158," ")</f>
        <v xml:space="preserve"> </v>
      </c>
      <c r="Q158" s="14" t="str">
        <f t="shared" ref="Q158:Q173" si="146">IF((OR(AA158="BAC",AA158="BAG",AA158="BBIT",AA158="BCT",AA158="BISF",AA158="BIT",AA158="BSD")),I158," ")</f>
        <v xml:space="preserve"> </v>
      </c>
      <c r="R158" s="14" t="str">
        <f t="shared" ref="R158:R173" si="147">IF((OR(AA158="BCOM",AA158="BPL",AA158="BPM",AA158="BSC AS",AA158="BSC E&amp;S", AA158="IBM")),I158," ")</f>
        <v xml:space="preserve"> </v>
      </c>
      <c r="S158" s="14" t="str">
        <f t="shared" ref="S158:S173" si="148">IF((OR(AA158="PHD FIN",AA158="PHD MKT",AA158="PHD STR")),I158," ")</f>
        <v xml:space="preserve"> </v>
      </c>
      <c r="T158" s="14" t="str">
        <f t="shared" ref="T158:T173" si="149">IF((OR(AA158="B.Ed(Arts)",AA158="BAFT",AA158="BAFT(FT)",AA158="BAFT(PA)",AA158="BCJ",AA158="BAPA",AA158="BCP",AA158="BECE", AA158="BJDM",AA158="ECO",AA158="BEBS",AA158="BFPA")),I158," ")</f>
        <v xml:space="preserve"> </v>
      </c>
      <c r="U158" s="14" t="e">
        <f t="shared" ref="U158:U173" si="150">IF((OR(AA158="MSC COMM",AA158="MBA CM",AA158="MBA HRM",AA158="MBA MARKETING",AA158="MBA PROC",AA158="MSC D_FIN",AA158="MSC FIN_ACC",AA158="MSC FIN_ECON", AA158="MSC FIN_INV",AA158="MSC KM", AA158="MSC COMM",AA158="MBA HRM",AA158="MSC DF",AA158="MBA MKT", AA158="MBA PSM", AA158="MSC FA", AA158="MSC KMI")),I158," ")</f>
        <v>#REF!</v>
      </c>
      <c r="V158" s="14" t="str">
        <f t="shared" ref="V158:V173" si="151">IF((OR(AA158="MDA",AA158="MISM",AA158="MDC",AA158="MDA/MISM",AA158="MISM/MDA",AA158="MISM/MDC",AA158="MISM/MDC/MDA")),I158," ")</f>
        <v xml:space="preserve"> </v>
      </c>
      <c r="W158" s="14" t="str">
        <f t="shared" ref="W158:W173" si="152">IF((OR(AA158="PHD in IS")),I158," ")</f>
        <v xml:space="preserve"> </v>
      </c>
      <c r="X158" s="14"/>
      <c r="Y158" s="14" t="str">
        <f t="shared" ref="Y158:Y173" si="153">IF(AA158="PGDE",I158,"")</f>
        <v/>
      </c>
      <c r="Z158" s="11" t="s">
        <v>53</v>
      </c>
      <c r="AA158" s="11" t="s">
        <v>289</v>
      </c>
      <c r="AB158" s="11" t="s">
        <v>40</v>
      </c>
      <c r="AC158" s="11" t="s">
        <v>95</v>
      </c>
      <c r="AD158" s="11" t="s">
        <v>109</v>
      </c>
      <c r="AE158" s="9" t="s">
        <v>43</v>
      </c>
    </row>
    <row r="159" spans="1:31" ht="21" customHeight="1" x14ac:dyDescent="0.3">
      <c r="A159" s="51">
        <v>46007</v>
      </c>
      <c r="B159" s="18" t="s">
        <v>76</v>
      </c>
      <c r="C159" s="24" t="s">
        <v>329</v>
      </c>
      <c r="D159" s="42" t="s">
        <v>350</v>
      </c>
      <c r="E159" s="13" t="s">
        <v>266</v>
      </c>
      <c r="F159" s="13" t="s">
        <v>267</v>
      </c>
      <c r="G159" s="13" t="s">
        <v>93</v>
      </c>
      <c r="H159" s="14" t="e">
        <f>IF(AND(#REF!&gt;0,I159&gt;0),#REF!,0)</f>
        <v>#REF!</v>
      </c>
      <c r="I159" s="14" t="e">
        <f>IF(AND(#REF!&gt;0.5,J159&gt;4),1,0)</f>
        <v>#REF!</v>
      </c>
      <c r="J159" s="19"/>
      <c r="K159" s="14" t="str">
        <f>IF((OR(AA159="KNEC",AA159="ATD",AA159="CAMS",AA159="ATD1",AA159="ATDA",AA159="ATD1", AA159="ACCA",AA159="CPA2", AA159="CAMS", AA159="CAMS1", AA159="CIFA", AA159="CPA", AA159="CPA1",AA159="CPS",AA159="CS",AA159="CPSPK",AA159="CAMS ")),I159," ")</f>
        <v xml:space="preserve"> </v>
      </c>
      <c r="L159" s="14" t="str">
        <f>IF((OR(AA159="DBANK",AA159="DDMA",AA159="CBANK",AA159="DPROJ",AA159="CPROJ",AA159="CPM",AA159="CISSE",AA159="CFFE",AA159="DDMA",AA159="DCNSA",AA159="VCGD",AA159="VCEI",AA159="VCBCT")),I159," ")</f>
        <v xml:space="preserve"> </v>
      </c>
      <c r="M159" s="14" t="str">
        <f>IF((OR(AA159="MCP",AA159="MELM",AA159="MCD")),I159," ")</f>
        <v xml:space="preserve"> </v>
      </c>
      <c r="N159" s="14" t="str">
        <f>IF((OR(AA159="CBIT",AA159="CIT",AA159="DBIT",AA159="DIT")),I159," ")</f>
        <v xml:space="preserve"> </v>
      </c>
      <c r="O159" s="14" t="str">
        <f>IF((OR(AA159="CCP",AA159="CECE",AA159="CTFT",AA159="CFT",AA159="DCP",AA159="DECE",AA159="DFT",AA159="DJM")),I159," ")</f>
        <v xml:space="preserve"> </v>
      </c>
      <c r="P159" s="14" t="str">
        <f>IF((OR(AA159="CBM",AA159="DBM",AA159="DPL",AA159="CPL")),I159," ")</f>
        <v xml:space="preserve"> </v>
      </c>
      <c r="Q159" s="14" t="str">
        <f>IF((OR(AA159="BAC",AA159="BAG",AA159="BBIT",AA159="BCT",AA159="BISF",AA159="BIT",AA159="BSD")),I159," ")</f>
        <v xml:space="preserve"> </v>
      </c>
      <c r="R159" s="14" t="str">
        <f>IF((OR(AA159="BCOM",AA159="BPL",AA159="BPM",AA159="BSC AS",AA159="BSC E&amp;S", AA159="IBM")),I159," ")</f>
        <v xml:space="preserve"> </v>
      </c>
      <c r="S159" s="14" t="str">
        <f>IF((OR(AA159="PHD FIN",AA159="PHD MKT",AA159="PHD STR")),I159," ")</f>
        <v xml:space="preserve"> </v>
      </c>
      <c r="T159" s="14" t="str">
        <f>IF((OR(AA159="B.Ed(Arts)",AA159="BAFT",AA159="BAFT(FT)",AA159="BAFT(PA)",AA159="BCJ",AA159="BAPA",AA159="BCP",AA159="BECE", AA159="BJDM",AA159="ECO",AA159="BEBS",AA159="BFPA")),I159," ")</f>
        <v xml:space="preserve"> </v>
      </c>
      <c r="U159" s="14" t="e">
        <f>IF((OR(AA159="MSC COMM",AA159="MBA CM",AA159="MBA HRM",AA159="MBA MARKETING",AA159="MBA PROC",AA159="MSC D_FIN",AA159="MSC FIN_ACC",AA159="MSC FIN_ECON", AA159="MSC FIN_INV",AA159="MSC KM", AA159="MSC COMM",AA159="MBA HRM",AA159="MSC DF",AA159="MBA MKT", AA159="MBA PSM", AA159="MSC FA", AA159="MSC KMI")),I159," ")</f>
        <v>#REF!</v>
      </c>
      <c r="V159" s="14" t="str">
        <f>IF((OR(AA159="MDA",AA159="MISM",AA159="MDC",AA159="MDA/MISM",AA159="MISM/MDA",AA159="MISM/MDC",AA159="MISM/MDC/MDA")),I159," ")</f>
        <v xml:space="preserve"> </v>
      </c>
      <c r="W159" s="14" t="str">
        <f>IF((OR(AA159="PHD in IS")),I159," ")</f>
        <v xml:space="preserve"> </v>
      </c>
      <c r="X159" s="14"/>
      <c r="Y159" s="14" t="str">
        <f>IF(AA159="PGDE",I159,"")</f>
        <v/>
      </c>
      <c r="Z159" s="11" t="s">
        <v>38</v>
      </c>
      <c r="AA159" s="11" t="s">
        <v>289</v>
      </c>
      <c r="AB159" s="11" t="s">
        <v>40</v>
      </c>
      <c r="AC159" s="11" t="s">
        <v>95</v>
      </c>
      <c r="AD159" s="11" t="s">
        <v>122</v>
      </c>
      <c r="AE159" s="9" t="s">
        <v>43</v>
      </c>
    </row>
    <row r="160" spans="1:31" ht="21" customHeight="1" x14ac:dyDescent="0.3">
      <c r="A160" s="51">
        <v>46007</v>
      </c>
      <c r="B160" s="18" t="s">
        <v>76</v>
      </c>
      <c r="C160" s="24" t="s">
        <v>329</v>
      </c>
      <c r="D160" s="42" t="s">
        <v>349</v>
      </c>
      <c r="E160" s="13" t="s">
        <v>101</v>
      </c>
      <c r="F160" s="13" t="s">
        <v>102</v>
      </c>
      <c r="G160" s="13" t="s">
        <v>82</v>
      </c>
      <c r="H160" s="14" t="e">
        <f>IF(AND(#REF!&gt;0,I160&gt;0),#REF!,0)</f>
        <v>#REF!</v>
      </c>
      <c r="I160" s="14" t="e">
        <f>IF(AND(#REF!&gt;0.5,J160&gt;4),1,0)</f>
        <v>#REF!</v>
      </c>
      <c r="J160" s="14">
        <v>50</v>
      </c>
      <c r="K160" s="14" t="str">
        <f>IF((OR(AA160="KNEC",AA160="ATD",AA160="CAMS",AA160="ATD1",AA160="ATDA",AA160="ATD1", AA160="ACCA",AA160="CPA2", AA160="CAMS", AA160="CAMS1", AA160="CIFA", AA160="CPA", AA160="CPA1",AA160="CPS",AA160="CS",AA160="CPSPK",AA160="CAMS ")),I160," ")</f>
        <v xml:space="preserve"> </v>
      </c>
      <c r="L160" s="14" t="str">
        <f>IF((OR(AA160="DBANK",AA160="DDMA",AA160="CBANK",AA160="DPROJ",AA160="CPROJ",AA160="CPM",AA160="CISSE",AA160="CFFE",AA160="DDMA",AA160="DCNSA",AA160="VCGD",AA160="VCEI",AA160="VCBCT")),I160," ")</f>
        <v xml:space="preserve"> </v>
      </c>
      <c r="M160" s="14" t="str">
        <f>IF((OR(AA160="MCP",AA160="MELM",AA160="MCD")),I160," ")</f>
        <v xml:space="preserve"> </v>
      </c>
      <c r="N160" s="14" t="str">
        <f>IF((OR(AA160="CBIT",AA160="CIT",AA160="DBIT",AA160="DIT")),I160," ")</f>
        <v xml:space="preserve"> </v>
      </c>
      <c r="O160" s="14" t="str">
        <f>IF((OR(AA160="CCP",AA160="CECE",AA160="CTFT",AA160="CFT",AA160="DCP",AA160="DECE",AA160="DFT",AA160="DJM")),I160," ")</f>
        <v xml:space="preserve"> </v>
      </c>
      <c r="P160" s="14" t="str">
        <f>IF((OR(AA160="CBM",AA160="DBM",AA160="DPL",AA160="CPL")),I160," ")</f>
        <v xml:space="preserve"> </v>
      </c>
      <c r="Q160" s="14" t="str">
        <f>IF((OR(AA160="BAC",AA160="BAG",AA160="BBIT",AA160="BCT",AA160="BISF",AA160="BIT",AA160="BSD")),I160," ")</f>
        <v xml:space="preserve"> </v>
      </c>
      <c r="R160" s="14" t="str">
        <f>IF((OR(AA160="BCOM",AA160="BPL",AA160="BPM",AA160="BSC AS",AA160="BSC E&amp;S", AA160="IBM")),I160," ")</f>
        <v xml:space="preserve"> </v>
      </c>
      <c r="S160" s="14" t="str">
        <f>IF((OR(AA160="PHD FIN",AA160="PHD MKT",AA160="PHD STR")),I160," ")</f>
        <v xml:space="preserve"> </v>
      </c>
      <c r="T160" s="14" t="str">
        <f>IF((OR(AA160="B.Ed(Arts)",AA160="BAFT",AA160="BAFT(FT)",AA160="BAFT(PA)",AA160="BCJ",AA160="BAPA",AA160="BCP",AA160="BECE", AA160="BJDM",AA160="ECO",AA160="BEBS",AA160="BFPA")),I160," ")</f>
        <v xml:space="preserve"> </v>
      </c>
      <c r="U160" s="14" t="e">
        <f>IF((OR(AA160="MSC COMM",AA160="MBA CM",AA160="MBA HRM",AA160="MBA MARKETING",AA160="MBA PROC",AA160="MSC D_FIN",AA160="MSC FIN_ACC",AA160="MSC FIN_ECON", AA160="MSC FIN_INV",AA160="MSC KM", AA160="MSC COMM",AA160="MBA HRM",AA160="MSC DF",AA160="MBA MKT", AA160="MBA PSM", AA160="MSC FA", AA160="MSC KMI")),I160," ")</f>
        <v>#REF!</v>
      </c>
      <c r="V160" s="14" t="str">
        <f>IF((OR(AA160="MDA",AA160="MISM",AA160="MDC",AA160="MDA/MISM",AA160="MISM/MDA",AA160="MISM/MDC",AA160="MISM/MDC/MDA")),I160," ")</f>
        <v xml:space="preserve"> </v>
      </c>
      <c r="W160" s="14" t="str">
        <f>IF((OR(AA160="PHD in IS")),I160," ")</f>
        <v xml:space="preserve"> </v>
      </c>
      <c r="X160" s="14"/>
      <c r="Y160" s="14" t="str">
        <f>IF(AA160="PGDE",I160,"")</f>
        <v/>
      </c>
      <c r="Z160" s="11" t="s">
        <v>72</v>
      </c>
      <c r="AA160" s="24" t="s">
        <v>290</v>
      </c>
      <c r="AB160" s="11" t="s">
        <v>40</v>
      </c>
      <c r="AC160" s="11" t="s">
        <v>95</v>
      </c>
      <c r="AD160" s="11" t="s">
        <v>42</v>
      </c>
      <c r="AE160" s="9" t="s">
        <v>43</v>
      </c>
    </row>
    <row r="161" spans="1:31" ht="21" customHeight="1" x14ac:dyDescent="0.3">
      <c r="A161" s="51">
        <v>46007</v>
      </c>
      <c r="B161" s="18" t="s">
        <v>76</v>
      </c>
      <c r="C161" s="24" t="s">
        <v>329</v>
      </c>
      <c r="D161" s="42" t="s">
        <v>350</v>
      </c>
      <c r="E161" s="13" t="s">
        <v>302</v>
      </c>
      <c r="F161" s="13" t="s">
        <v>303</v>
      </c>
      <c r="G161" s="25" t="s">
        <v>146</v>
      </c>
      <c r="H161" s="14" t="e">
        <f>IF(AND(#REF!&gt;0,I161&gt;0),#REF!,0)</f>
        <v>#REF!</v>
      </c>
      <c r="I161" s="14" t="e">
        <f>IF(AND(#REF!&gt;0.5,J161&gt;4),1,0)</f>
        <v>#REF!</v>
      </c>
      <c r="J161" s="14">
        <v>22</v>
      </c>
      <c r="K161" s="14" t="str">
        <f>IF((OR(AA161="KNEC",AA161="ATD",AA161="CAMS",AA161="ATD1",AA161="ATDA",AA161="ATD1", AA161="ACCA",AA161="CPA2", AA161="CAMS", AA161="CAMS1", AA161="CIFA", AA161="CPA", AA161="CPA1",AA161="CPS",AA161="CS",AA161="CPSPK",AA161="CAMS ")),I161," ")</f>
        <v xml:space="preserve"> </v>
      </c>
      <c r="L161" s="14" t="str">
        <f>IF((OR(AA161="DBANK",AA161="DDMA",AA161="CBANK",AA161="DPROJ",AA161="CPROJ",AA161="CPM",AA161="CISSE",AA161="CFFE",AA161="DDMA",AA161="DCNSA",AA161="VCGD",AA161="VCEI",AA161="VCBCT")),I161," ")</f>
        <v xml:space="preserve"> </v>
      </c>
      <c r="M161" s="14" t="str">
        <f>IF((OR(AA161="MCP",AA161="MELM",AA161="MCD")),I161," ")</f>
        <v xml:space="preserve"> </v>
      </c>
      <c r="N161" s="14" t="str">
        <f>IF((OR(AA161="CBIT",AA161="CIT",AA161="DBIT",AA161="DIT")),I161," ")</f>
        <v xml:space="preserve"> </v>
      </c>
      <c r="O161" s="14" t="str">
        <f>IF((OR(AA161="CCP",AA161="CECE",AA161="CTFT",AA161="CFT",AA161="DCP",AA161="DECE",AA161="DFT",AA161="DJM")),I161," ")</f>
        <v xml:space="preserve"> </v>
      </c>
      <c r="P161" s="14" t="str">
        <f>IF((OR(AA161="CBM",AA161="DBM",AA161="DPL",AA161="CPL")),I161," ")</f>
        <v xml:space="preserve"> </v>
      </c>
      <c r="Q161" s="14" t="str">
        <f>IF((OR(AA161="BAC",AA161="BAG",AA161="BBIT",AA161="BCT",AA161="BISF",AA161="BIT",AA161="BSD")),I161," ")</f>
        <v xml:space="preserve"> </v>
      </c>
      <c r="R161" s="14" t="str">
        <f>IF((OR(AA161="BCOM",AA161="BPL",AA161="BPM",AA161="BSC AS",AA161="BSC E&amp;S", AA161="IBM")),I161," ")</f>
        <v xml:space="preserve"> </v>
      </c>
      <c r="S161" s="14" t="str">
        <f>IF((OR(AA161="PHD FIN",AA161="PHD MKT",AA161="PHD STR")),I161," ")</f>
        <v xml:space="preserve"> </v>
      </c>
      <c r="T161" s="14" t="str">
        <f>IF((OR(AA161="B.Ed(Arts)",AA161="BAFT",AA161="BAFT(FT)",AA161="BAFT(PA)",AA161="BCJ",AA161="BAPA",AA161="BCP",AA161="BECE", AA161="BJDM",AA161="ECO",AA161="BEBS",AA161="BFPA")),I161," ")</f>
        <v xml:space="preserve"> </v>
      </c>
      <c r="U161" s="14" t="e">
        <f>IF((OR(AA161="MSC COMM",AA161="MBA CM",AA161="MBA HRM",AA161="MBA MARKETING",AA161="MBA PROC",AA161="MSC D_FIN",AA161="MSC FIN_ACC",AA161="MSC FIN_ECON", AA161="MSC FIN_INV",AA161="MSC KM", AA161="MSC COMM",AA161="MBA HRM",AA161="MSC DF",AA161="MBA MKT", AA161="MBA PSM", AA161="MSC FA", AA161="MSC KMI")),I161," ")</f>
        <v>#REF!</v>
      </c>
      <c r="V161" s="14" t="str">
        <f>IF((OR(AA161="MDA",AA161="MISM",AA161="MDC",AA161="MDA/MISM",AA161="MISM/MDA",AA161="MISM/MDC",AA161="MISM/MDC/MDA")),I161," ")</f>
        <v xml:space="preserve"> </v>
      </c>
      <c r="W161" s="14" t="str">
        <f>IF((OR(AA161="PHD in IS")),I161," ")</f>
        <v xml:space="preserve"> </v>
      </c>
      <c r="X161" s="14"/>
      <c r="Y161" s="14" t="str">
        <f>IF(AA161="PGDE",I161,"")</f>
        <v/>
      </c>
      <c r="Z161" s="11" t="s">
        <v>72</v>
      </c>
      <c r="AA161" s="11" t="s">
        <v>290</v>
      </c>
      <c r="AB161" s="11" t="s">
        <v>40</v>
      </c>
      <c r="AC161" s="11" t="s">
        <v>95</v>
      </c>
      <c r="AD161" s="11" t="s">
        <v>109</v>
      </c>
      <c r="AE161" s="9" t="s">
        <v>43</v>
      </c>
    </row>
    <row r="162" spans="1:31" ht="21" customHeight="1" x14ac:dyDescent="0.3">
      <c r="A162" s="51">
        <v>46007</v>
      </c>
      <c r="B162" s="18" t="s">
        <v>76</v>
      </c>
      <c r="C162" s="24" t="s">
        <v>329</v>
      </c>
      <c r="D162" s="12" t="s">
        <v>353</v>
      </c>
      <c r="E162" s="13" t="s">
        <v>159</v>
      </c>
      <c r="F162" s="13" t="s">
        <v>78</v>
      </c>
      <c r="G162" s="13" t="s">
        <v>160</v>
      </c>
      <c r="H162" s="14" t="e">
        <f>IF(AND(#REF!&gt;0,I162&gt;0),#REF!,0)</f>
        <v>#REF!</v>
      </c>
      <c r="I162" s="14" t="e">
        <f>IF(AND(#REF!&gt;0.5,J162&gt;4),1,0)</f>
        <v>#REF!</v>
      </c>
      <c r="J162" s="19"/>
      <c r="K162" s="14" t="str">
        <f>IF((OR(AA162="KNEC",AA162="ATD",AA162="CAMS",AA162="ATD1",AA162="ATDA",AA162="ATD1", AA162="ACCA",AA162="CPA2", AA162="CAMS", AA162="CAMS1", AA162="CIFA", AA162="CPA", AA162="CPA1",AA162="CPS",AA162="CS",AA162="CPSPK",AA162="CAMS ")),I162," ")</f>
        <v xml:space="preserve"> </v>
      </c>
      <c r="L162" s="14" t="str">
        <f>IF((OR(AA162="DBANK",AA162="DDMA",AA162="CBANK",AA162="DPROJ",AA162="CPROJ",AA162="CPM",AA162="CISSE",AA162="CFFE",AA162="DDMA",AA162="DCNSA",AA162="VCGD",AA162="VCEI",AA162="VCBCT")),I162," ")</f>
        <v xml:space="preserve"> </v>
      </c>
      <c r="M162" s="14" t="str">
        <f>IF((OR(AA162="MCP",AA162="MELM",AA162="MCD")),I162," ")</f>
        <v xml:space="preserve"> </v>
      </c>
      <c r="N162" s="14" t="str">
        <f>IF((OR(AA162="CBIT",AA162="CIT",AA162="DBIT",AA162="DIT")),I162," ")</f>
        <v xml:space="preserve"> </v>
      </c>
      <c r="O162" s="14" t="str">
        <f>IF((OR(AA162="CCP",AA162="CECE",AA162="CTFT",AA162="CFT",AA162="DCP",AA162="DECE",AA162="DFT",AA162="DJM")),I162," ")</f>
        <v xml:space="preserve"> </v>
      </c>
      <c r="P162" s="14" t="str">
        <f>IF((OR(AA162="CBM",AA162="DBM",AA162="DPL",AA162="CPL")),I162," ")</f>
        <v xml:space="preserve"> </v>
      </c>
      <c r="Q162" s="14" t="str">
        <f>IF((OR(AA162="BAC",AA162="BAG",AA162="BBIT",AA162="BCT",AA162="BISF",AA162="BIT",AA162="BSD")),I162," ")</f>
        <v xml:space="preserve"> </v>
      </c>
      <c r="R162" s="14" t="str">
        <f>IF((OR(AA162="BCOM",AA162="BPL",AA162="BPM",AA162="BSC AS",AA162="BSC E&amp;S", AA162="IBM")),I162," ")</f>
        <v xml:space="preserve"> </v>
      </c>
      <c r="S162" s="14" t="str">
        <f>IF((OR(AA162="PHD FIN",AA162="PHD MKT",AA162="PHD STR")),I162," ")</f>
        <v xml:space="preserve"> </v>
      </c>
      <c r="T162" s="14" t="str">
        <f>IF((OR(AA162="B.Ed(Arts)",AA162="BAFT",AA162="BAFT(FT)",AA162="BAFT(PA)",AA162="BCJ",AA162="BAPA",AA162="BCP",AA162="BECE", AA162="BJDM",AA162="ECO",AA162="BEBS",AA162="BFPA")),I162," ")</f>
        <v xml:space="preserve"> </v>
      </c>
      <c r="U162" s="14" t="e">
        <f>IF((OR(AA162="MSC COMM",AA162="MBA CM",AA162="MBA HRM",AA162="MBA MARKETING",AA162="MBA PROC",AA162="MSC D_FIN",AA162="MSC FIN_ACC",AA162="MSC FIN_ECON", AA162="MSC FIN_INV",AA162="MSC KM", AA162="MSC COMM",AA162="MBA HRM",AA162="MSC DF",AA162="MBA MKT", AA162="MBA PSM", AA162="MSC FA", AA162="MSC KMI")),I162," ")</f>
        <v>#REF!</v>
      </c>
      <c r="V162" s="14" t="str">
        <f>IF((OR(AA162="MDA",AA162="MISM",AA162="MDC",AA162="MDA/MISM",AA162="MISM/MDA",AA162="MISM/MDC",AA162="MISM/MDC/MDA")),I162," ")</f>
        <v xml:space="preserve"> </v>
      </c>
      <c r="W162" s="14" t="str">
        <f>IF((OR(AA162="PHD in IS")),I162," ")</f>
        <v xml:space="preserve"> </v>
      </c>
      <c r="X162" s="14"/>
      <c r="Y162" s="14" t="str">
        <f>IF(AA162="PGDE",I162,"")</f>
        <v/>
      </c>
      <c r="Z162" s="11" t="s">
        <v>72</v>
      </c>
      <c r="AA162" s="11" t="s">
        <v>290</v>
      </c>
      <c r="AB162" s="11" t="s">
        <v>40</v>
      </c>
      <c r="AC162" s="11" t="s">
        <v>95</v>
      </c>
      <c r="AD162" s="11" t="s">
        <v>122</v>
      </c>
      <c r="AE162" s="9" t="s">
        <v>43</v>
      </c>
    </row>
    <row r="163" spans="1:31" ht="21" customHeight="1" x14ac:dyDescent="0.3">
      <c r="A163" s="51">
        <v>46007</v>
      </c>
      <c r="B163" s="18" t="s">
        <v>76</v>
      </c>
      <c r="C163" s="24" t="s">
        <v>329</v>
      </c>
      <c r="D163" s="42" t="s">
        <v>349</v>
      </c>
      <c r="E163" s="13" t="s">
        <v>101</v>
      </c>
      <c r="F163" s="13" t="s">
        <v>102</v>
      </c>
      <c r="G163" s="13" t="s">
        <v>82</v>
      </c>
      <c r="H163" s="14" t="e">
        <f>IF(AND(#REF!&gt;0,I163&gt;0),#REF!,0)</f>
        <v>#REF!</v>
      </c>
      <c r="I163" s="14" t="e">
        <f>IF(AND(#REF!&gt;0.5,J163&gt;4),1,0)</f>
        <v>#REF!</v>
      </c>
      <c r="J163" s="19"/>
      <c r="K163" s="14" t="str">
        <f>IF((OR(AA163="KNEC",AA163="ATD",AA163="CAMS",AA163="ATD1",AA163="ATDA",AA163="ATD1", AA163="ACCA",AA163="CPA2", AA163="CAMS", AA163="CAMS1", AA163="CIFA", AA163="CPA", AA163="CPA1",AA163="CPS",AA163="CS",AA163="CPSPK",AA163="CAMS ")),I163," ")</f>
        <v xml:space="preserve"> </v>
      </c>
      <c r="L163" s="14" t="str">
        <f>IF((OR(AA163="DBANK",AA163="DDMA",AA163="CBANK",AA163="DPROJ",AA163="CPROJ",AA163="CPM",AA163="CISSE",AA163="CFFE",AA163="DDMA",AA163="DCNSA",AA163="VCGD",AA163="VCEI",AA163="VCBCT")),I163," ")</f>
        <v xml:space="preserve"> </v>
      </c>
      <c r="M163" s="14" t="str">
        <f>IF((OR(AA163="MCP",AA163="MELM",AA163="MCD")),I163," ")</f>
        <v xml:space="preserve"> </v>
      </c>
      <c r="N163" s="14" t="str">
        <f>IF((OR(AA163="CBIT",AA163="CIT",AA163="DBIT",AA163="DIT")),I163," ")</f>
        <v xml:space="preserve"> </v>
      </c>
      <c r="O163" s="14" t="str">
        <f>IF((OR(AA163="CCP",AA163="CECE",AA163="CTFT",AA163="CFT",AA163="DCP",AA163="DECE",AA163="DFT",AA163="DJM")),I163," ")</f>
        <v xml:space="preserve"> </v>
      </c>
      <c r="P163" s="14" t="str">
        <f>IF((OR(AA163="CBM",AA163="DBM",AA163="DPL",AA163="CPL")),I163," ")</f>
        <v xml:space="preserve"> </v>
      </c>
      <c r="Q163" s="14" t="str">
        <f>IF((OR(AA163="BAC",AA163="BAG",AA163="BBIT",AA163="BCT",AA163="BISF",AA163="BIT",AA163="BSD")),I163," ")</f>
        <v xml:space="preserve"> </v>
      </c>
      <c r="R163" s="14" t="str">
        <f>IF((OR(AA163="BCOM",AA163="BPL",AA163="BPM",AA163="BSC AS",AA163="BSC E&amp;S", AA163="IBM")),I163," ")</f>
        <v xml:space="preserve"> </v>
      </c>
      <c r="S163" s="14" t="str">
        <f>IF((OR(AA163="PHD FIN",AA163="PHD MKT",AA163="PHD STR")),I163," ")</f>
        <v xml:space="preserve"> </v>
      </c>
      <c r="T163" s="14" t="str">
        <f>IF((OR(AA163="B.Ed(Arts)",AA163="BAFT",AA163="BAFT(FT)",AA163="BAFT(PA)",AA163="BCJ",AA163="BAPA",AA163="BCP",AA163="BECE", AA163="BJDM",AA163="ECO",AA163="BEBS",AA163="BFPA")),I163," ")</f>
        <v xml:space="preserve"> </v>
      </c>
      <c r="U163" s="14" t="str">
        <f>IF((OR(AA163="MSC COMM",AA163="MBA CM",AA163="MBA HRM",AA163="MBA MARKETING",AA163="MBA PROC",AA163="MSC D_FIN",AA163="MSC FIN_ACC",AA163="MSC FIN_ECON", AA163="MSC FIN_INV",AA163="MSC KM", AA163="MSC COMM",AA163="MBA HRM",AA163="MSC DF",AA163="MBA MKT", AA163="MBA PSM", AA163="MSC FA", AA163="MSC KMI")),I163," ")</f>
        <v xml:space="preserve"> </v>
      </c>
      <c r="V163" s="14" t="str">
        <f>IF((OR(AA163="MDA",AA163="MISM",AA163="MDC",AA163="MDA/MISM",AA163="MISM/MDA",AA163="MISM/MDC",AA163="MISM/MDC/MDA")),I163," ")</f>
        <v xml:space="preserve"> </v>
      </c>
      <c r="W163" s="14" t="str">
        <f>IF((OR(AA163="PHD in IS")),I163," ")</f>
        <v xml:space="preserve"> </v>
      </c>
      <c r="X163" s="14"/>
      <c r="Y163" s="14" t="str">
        <f>IF(AA163="PGDE",I163,"")</f>
        <v/>
      </c>
      <c r="Z163" s="11" t="s">
        <v>72</v>
      </c>
      <c r="AA163" s="11" t="s">
        <v>311</v>
      </c>
      <c r="AB163" s="11" t="s">
        <v>40</v>
      </c>
      <c r="AC163" s="11" t="s">
        <v>95</v>
      </c>
      <c r="AD163" s="11" t="s">
        <v>42</v>
      </c>
      <c r="AE163" s="9" t="s">
        <v>43</v>
      </c>
    </row>
    <row r="164" spans="1:31" ht="21" customHeight="1" x14ac:dyDescent="0.3">
      <c r="A164" s="51">
        <v>46007</v>
      </c>
      <c r="B164" s="18" t="s">
        <v>76</v>
      </c>
      <c r="C164" s="24" t="s">
        <v>329</v>
      </c>
      <c r="D164" s="12" t="s">
        <v>353</v>
      </c>
      <c r="E164" s="44" t="s">
        <v>159</v>
      </c>
      <c r="F164" s="44" t="s">
        <v>78</v>
      </c>
      <c r="G164" s="13" t="s">
        <v>160</v>
      </c>
      <c r="H164" s="14" t="e">
        <f>IF(AND(#REF!&gt;0,I164&gt;0),#REF!,0)</f>
        <v>#REF!</v>
      </c>
      <c r="I164" s="14" t="e">
        <f>IF(AND(#REF!&gt;0.5,J164&gt;4),1,0)</f>
        <v>#REF!</v>
      </c>
      <c r="J164" s="19"/>
      <c r="K164" s="14" t="str">
        <f t="shared" ref="K164:K165" si="154">IF((OR(AA164="KNEC",AA164="ATD",AA164="CAMS",AA164="ATD1",AA164="ATDA",AA164="ATD1", AA164="ACCA",AA164="CPA2", AA164="CAMS", AA164="CAMS1", AA164="CIFA", AA164="CPA", AA164="CPA1",AA164="CPS",AA164="CS",AA164="CPSPK",AA164="CAMS ")),I164," ")</f>
        <v xml:space="preserve"> </v>
      </c>
      <c r="L164" s="14" t="str">
        <f t="shared" ref="L164:L165" si="155">IF((OR(AA164="DBANK",AA164="DDMA",AA164="CBANK",AA164="DPROJ",AA164="CPROJ",AA164="CPM",AA164="CISSE",AA164="CFFE",AA164="DDMA",AA164="DCNSA",AA164="VCGD",AA164="VCEI",AA164="VCBCT")),I164," ")</f>
        <v xml:space="preserve"> </v>
      </c>
      <c r="M164" s="14" t="str">
        <f t="shared" ref="M164:M165" si="156">IF((OR(AA164="MCP",AA164="MELM",AA164="MCD")),I164," ")</f>
        <v xml:space="preserve"> </v>
      </c>
      <c r="N164" s="14" t="str">
        <f t="shared" ref="N164:N165" si="157">IF((OR(AA164="CBIT",AA164="CIT",AA164="DBIT",AA164="DIT")),I164," ")</f>
        <v xml:space="preserve"> </v>
      </c>
      <c r="O164" s="14" t="str">
        <f t="shared" ref="O164:O165" si="158">IF((OR(AA164="CCP",AA164="CECE",AA164="CTFT",AA164="CFT",AA164="DCP",AA164="DECE",AA164="DFT",AA164="DJM")),I164," ")</f>
        <v xml:space="preserve"> </v>
      </c>
      <c r="P164" s="14" t="str">
        <f t="shared" ref="P164:P165" si="159">IF((OR(AA164="CBM",AA164="DBM",AA164="DPL",AA164="CPL")),I164," ")</f>
        <v xml:space="preserve"> </v>
      </c>
      <c r="Q164" s="14" t="str">
        <f t="shared" ref="Q164:Q165" si="160">IF((OR(AA164="BAC",AA164="BAG",AA164="BBIT",AA164="BCT",AA164="BISF",AA164="BIT",AA164="BSD")),I164," ")</f>
        <v xml:space="preserve"> </v>
      </c>
      <c r="R164" s="14" t="str">
        <f t="shared" ref="R164:R165" si="161">IF((OR(AA164="BCOM",AA164="BPL",AA164="BPM",AA164="BSC AS",AA164="BSC E&amp;S", AA164="IBM")),I164," ")</f>
        <v xml:space="preserve"> </v>
      </c>
      <c r="S164" s="14" t="str">
        <f t="shared" ref="S164:S165" si="162">IF((OR(AA164="PHD FIN",AA164="PHD MKT",AA164="PHD STR")),I164," ")</f>
        <v xml:space="preserve"> </v>
      </c>
      <c r="T164" s="14" t="str">
        <f t="shared" ref="T164:T165" si="163">IF((OR(AA164="B.Ed(Arts)",AA164="BAFT",AA164="BAFT(FT)",AA164="BAFT(PA)",AA164="BCJ",AA164="BAPA",AA164="BCP",AA164="BECE", AA164="BJDM",AA164="ECO",AA164="BEBS",AA164="BFPA")),I164," ")</f>
        <v xml:space="preserve"> </v>
      </c>
      <c r="U164" s="14" t="str">
        <f t="shared" ref="U164:U165" si="164">IF((OR(AA164="MSC COMM",AA164="MBA CM",AA164="MBA HRM",AA164="MBA MARKETING",AA164="MBA PROC",AA164="MSC D_FIN",AA164="MSC FIN_ACC",AA164="MSC FIN_ECON", AA164="MSC FIN_INV",AA164="MSC KM", AA164="MSC COMM",AA164="MBA HRM",AA164="MSC DF",AA164="MBA MKT", AA164="MBA PSM", AA164="MSC FA", AA164="MSC KMI")),I164," ")</f>
        <v xml:space="preserve"> </v>
      </c>
      <c r="V164" s="14" t="str">
        <f t="shared" ref="V164:V165" si="165">IF((OR(AA164="MDA",AA164="MISM",AA164="MDC",AA164="MDA/MISM",AA164="MISM/MDA",AA164="MISM/MDC",AA164="MISM/MDC/MDA")),I164," ")</f>
        <v xml:space="preserve"> </v>
      </c>
      <c r="W164" s="14" t="str">
        <f t="shared" ref="W164:W165" si="166">IF((OR(AA164="PHD in IS")),I164," ")</f>
        <v xml:space="preserve"> </v>
      </c>
      <c r="X164" s="14"/>
      <c r="Y164" s="14" t="str">
        <f t="shared" ref="Y164:Y165" si="167">IF(AA164="PGDE",I164,"")</f>
        <v/>
      </c>
      <c r="Z164" s="11" t="s">
        <v>72</v>
      </c>
      <c r="AA164" s="11" t="s">
        <v>311</v>
      </c>
      <c r="AB164" s="11" t="s">
        <v>40</v>
      </c>
      <c r="AC164" s="11" t="s">
        <v>95</v>
      </c>
      <c r="AD164" s="11" t="s">
        <v>122</v>
      </c>
      <c r="AE164" s="9" t="s">
        <v>43</v>
      </c>
    </row>
    <row r="165" spans="1:31" ht="21" customHeight="1" x14ac:dyDescent="0.3">
      <c r="A165" s="53">
        <v>46008</v>
      </c>
      <c r="B165" s="28" t="s">
        <v>44</v>
      </c>
      <c r="C165" s="29" t="s">
        <v>329</v>
      </c>
      <c r="D165" s="42" t="s">
        <v>349</v>
      </c>
      <c r="E165" s="46" t="s">
        <v>103</v>
      </c>
      <c r="F165" s="46" t="s">
        <v>104</v>
      </c>
      <c r="G165" s="30" t="s">
        <v>105</v>
      </c>
      <c r="H165" s="31" t="e">
        <f>IF(AND(#REF!&gt;0,I165&gt;0),#REF!,0)</f>
        <v>#REF!</v>
      </c>
      <c r="I165" s="31" t="e">
        <f>IF(AND(#REF!&gt;0.5,J165&gt;4),1,0)</f>
        <v>#REF!</v>
      </c>
      <c r="J165" s="32"/>
      <c r="K165" s="31" t="str">
        <f t="shared" si="154"/>
        <v xml:space="preserve"> </v>
      </c>
      <c r="L165" s="31" t="str">
        <f t="shared" si="155"/>
        <v xml:space="preserve"> </v>
      </c>
      <c r="M165" s="31" t="str">
        <f t="shared" si="156"/>
        <v xml:space="preserve"> </v>
      </c>
      <c r="N165" s="31" t="str">
        <f t="shared" si="157"/>
        <v xml:space="preserve"> </v>
      </c>
      <c r="O165" s="31" t="str">
        <f t="shared" si="158"/>
        <v xml:space="preserve"> </v>
      </c>
      <c r="P165" s="31" t="str">
        <f t="shared" si="159"/>
        <v xml:space="preserve"> </v>
      </c>
      <c r="Q165" s="31" t="str">
        <f t="shared" si="160"/>
        <v xml:space="preserve"> </v>
      </c>
      <c r="R165" s="31" t="str">
        <f t="shared" si="161"/>
        <v xml:space="preserve"> </v>
      </c>
      <c r="S165" s="31" t="str">
        <f t="shared" si="162"/>
        <v xml:space="preserve"> </v>
      </c>
      <c r="T165" s="31" t="str">
        <f t="shared" si="163"/>
        <v xml:space="preserve"> </v>
      </c>
      <c r="U165" s="31" t="str">
        <f t="shared" si="164"/>
        <v xml:space="preserve"> </v>
      </c>
      <c r="V165" s="31" t="str">
        <f t="shared" si="165"/>
        <v xml:space="preserve"> </v>
      </c>
      <c r="W165" s="31" t="str">
        <f t="shared" si="166"/>
        <v xml:space="preserve"> </v>
      </c>
      <c r="X165" s="31"/>
      <c r="Y165" s="31" t="str">
        <f t="shared" si="167"/>
        <v/>
      </c>
      <c r="Z165" s="33" t="s">
        <v>72</v>
      </c>
      <c r="AA165" s="33" t="s">
        <v>311</v>
      </c>
      <c r="AB165" s="33" t="s">
        <v>40</v>
      </c>
      <c r="AC165" s="33" t="s">
        <v>95</v>
      </c>
      <c r="AD165" s="33" t="s">
        <v>122</v>
      </c>
      <c r="AE165" s="27" t="s">
        <v>43</v>
      </c>
    </row>
    <row r="166" spans="1:31" ht="21" customHeight="1" x14ac:dyDescent="0.3">
      <c r="A166" s="53">
        <v>46008</v>
      </c>
      <c r="B166" s="28" t="s">
        <v>44</v>
      </c>
      <c r="C166" s="29" t="s">
        <v>329</v>
      </c>
      <c r="D166" s="42" t="s">
        <v>349</v>
      </c>
      <c r="E166" s="46" t="s">
        <v>103</v>
      </c>
      <c r="F166" s="46" t="s">
        <v>104</v>
      </c>
      <c r="G166" s="43" t="s">
        <v>156</v>
      </c>
      <c r="H166" s="31" t="e">
        <f>IF(AND(#REF!&gt;0,I166&gt;0),#REF!,0)</f>
        <v>#REF!</v>
      </c>
      <c r="I166" s="31" t="e">
        <f>IF(AND(#REF!&gt;0.5,J166&gt;4),1,0)</f>
        <v>#REF!</v>
      </c>
      <c r="J166" s="32"/>
      <c r="K166" s="31" t="str">
        <f t="shared" ref="K166" si="168">IF((OR(AA166="KNEC",AA166="ATD",AA166="CAMS",AA166="ATD1",AA166="ATDA",AA166="ATD1", AA166="ACCA",AA166="CPA2", AA166="CAMS", AA166="CAMS1", AA166="CIFA", AA166="CPA", AA166="CPA1",AA166="CPS",AA166="CS",AA166="CPSPK",AA166="CAMS ")),I166," ")</f>
        <v xml:space="preserve"> </v>
      </c>
      <c r="L166" s="31" t="str">
        <f t="shared" ref="L166" si="169">IF((OR(AA166="DBANK",AA166="DDMA",AA166="CBANK",AA166="DPROJ",AA166="CPROJ",AA166="CPM",AA166="CISSE",AA166="CFFE",AA166="DDMA",AA166="DCNSA",AA166="VCGD",AA166="VCEI",AA166="VCBCT")),I166," ")</f>
        <v xml:space="preserve"> </v>
      </c>
      <c r="M166" s="31" t="str">
        <f t="shared" ref="M166" si="170">IF((OR(AA166="MCP",AA166="MELM",AA166="MCD")),I166," ")</f>
        <v xml:space="preserve"> </v>
      </c>
      <c r="N166" s="31" t="str">
        <f t="shared" ref="N166" si="171">IF((OR(AA166="CBIT",AA166="CIT",AA166="DBIT",AA166="DIT")),I166," ")</f>
        <v xml:space="preserve"> </v>
      </c>
      <c r="O166" s="31" t="str">
        <f t="shared" ref="O166" si="172">IF((OR(AA166="CCP",AA166="CECE",AA166="CTFT",AA166="CFT",AA166="DCP",AA166="DECE",AA166="DFT",AA166="DJM")),I166," ")</f>
        <v xml:space="preserve"> </v>
      </c>
      <c r="P166" s="31" t="str">
        <f t="shared" ref="P166" si="173">IF((OR(AA166="CBM",AA166="DBM",AA166="DPL",AA166="CPL")),I166," ")</f>
        <v xml:space="preserve"> </v>
      </c>
      <c r="Q166" s="31" t="str">
        <f t="shared" ref="Q166" si="174">IF((OR(AA166="BAC",AA166="BAG",AA166="BBIT",AA166="BCT",AA166="BISF",AA166="BIT",AA166="BSD")),I166," ")</f>
        <v xml:space="preserve"> </v>
      </c>
      <c r="R166" s="31" t="str">
        <f t="shared" ref="R166" si="175">IF((OR(AA166="BCOM",AA166="BPL",AA166="BPM",AA166="BSC AS",AA166="BSC E&amp;S", AA166="IBM")),I166," ")</f>
        <v xml:space="preserve"> </v>
      </c>
      <c r="S166" s="31" t="str">
        <f t="shared" ref="S166" si="176">IF((OR(AA166="PHD FIN",AA166="PHD MKT",AA166="PHD STR")),I166," ")</f>
        <v xml:space="preserve"> </v>
      </c>
      <c r="T166" s="31" t="str">
        <f t="shared" ref="T166" si="177">IF((OR(AA166="B.Ed(Arts)",AA166="BAFT",AA166="BAFT(FT)",AA166="BAFT(PA)",AA166="BCJ",AA166="BAPA",AA166="BCP",AA166="BECE", AA166="BJDM",AA166="ECO",AA166="BEBS",AA166="BFPA")),I166," ")</f>
        <v xml:space="preserve"> </v>
      </c>
      <c r="U166" s="31" t="str">
        <f t="shared" ref="U166" si="178">IF((OR(AA166="MSC COMM",AA166="MBA CM",AA166="MBA HRM",AA166="MBA MARKETING",AA166="MBA PROC",AA166="MSC D_FIN",AA166="MSC FIN_ACC",AA166="MSC FIN_ECON", AA166="MSC FIN_INV",AA166="MSC KM", AA166="MSC COMM",AA166="MBA HRM",AA166="MSC DF",AA166="MBA MKT", AA166="MBA PSM", AA166="MSC FA", AA166="MSC KMI")),I166," ")</f>
        <v xml:space="preserve"> </v>
      </c>
      <c r="V166" s="31" t="str">
        <f t="shared" ref="V166" si="179">IF((OR(AA166="MDA",AA166="MISM",AA166="MDC",AA166="MDA/MISM",AA166="MISM/MDA",AA166="MISM/MDC",AA166="MISM/MDC/MDA")),I166," ")</f>
        <v xml:space="preserve"> </v>
      </c>
      <c r="W166" s="31" t="str">
        <f t="shared" ref="W166" si="180">IF((OR(AA166="PHD in IS")),I166," ")</f>
        <v xml:space="preserve"> </v>
      </c>
      <c r="X166" s="31"/>
      <c r="Y166" s="31" t="str">
        <f t="shared" ref="Y166" si="181">IF(AA166="PGDE",I166,"")</f>
        <v/>
      </c>
      <c r="Z166" s="33" t="s">
        <v>72</v>
      </c>
      <c r="AA166" s="33" t="s">
        <v>311</v>
      </c>
      <c r="AB166" s="33" t="s">
        <v>40</v>
      </c>
      <c r="AC166" s="33" t="s">
        <v>95</v>
      </c>
      <c r="AD166" s="33" t="s">
        <v>122</v>
      </c>
      <c r="AE166" s="27" t="s">
        <v>43</v>
      </c>
    </row>
    <row r="167" spans="1:31" ht="21" customHeight="1" x14ac:dyDescent="0.3">
      <c r="A167" s="53">
        <v>46008</v>
      </c>
      <c r="B167" s="16" t="s">
        <v>44</v>
      </c>
      <c r="C167" s="24" t="s">
        <v>329</v>
      </c>
      <c r="D167" s="42" t="s">
        <v>351</v>
      </c>
      <c r="E167" s="45" t="s">
        <v>322</v>
      </c>
      <c r="F167" s="45" t="s">
        <v>323</v>
      </c>
      <c r="G167" s="13" t="s">
        <v>108</v>
      </c>
      <c r="H167" s="14" t="e">
        <f>IF(AND(#REF!&gt;0,I167&gt;0),#REF!,0)</f>
        <v>#REF!</v>
      </c>
      <c r="I167" s="14" t="e">
        <f>IF(AND(#REF!&gt;0.5,J167&gt;4),1,0)</f>
        <v>#REF!</v>
      </c>
      <c r="J167" s="14">
        <v>61</v>
      </c>
      <c r="K167" s="14" t="str">
        <f t="shared" ref="K167:K172" si="182">IF((OR(AA167="KNEC",AA167="ATD",AA167="CAMS",AA167="ATD1",AA167="ATDA",AA167="ATD1", AA167="ACCA",AA167="CPA2", AA167="CAMS", AA167="CAMS1", AA167="CIFA", AA167="CPA", AA167="CPA1",AA167="CPS",AA167="CS",AA167="CPSPK",AA167="CAMS ")),I167," ")</f>
        <v xml:space="preserve"> </v>
      </c>
      <c r="L167" s="14" t="str">
        <f t="shared" ref="L167:L172" si="183">IF((OR(AA167="DBANK",AA167="DDMA",AA167="CBANK",AA167="DPROJ",AA167="CPROJ",AA167="CPM",AA167="CISSE",AA167="CFFE",AA167="DDMA",AA167="DCNSA",AA167="VCGD",AA167="VCEI",AA167="VCBCT")),I167," ")</f>
        <v xml:space="preserve"> </v>
      </c>
      <c r="M167" s="14" t="str">
        <f t="shared" ref="M167:M172" si="184">IF((OR(AA167="MCP",AA167="MELM",AA167="MCD")),I167," ")</f>
        <v xml:space="preserve"> </v>
      </c>
      <c r="N167" s="14" t="str">
        <f t="shared" ref="N167:N172" si="185">IF((OR(AA167="CBIT",AA167="CIT",AA167="DBIT",AA167="DIT")),I167," ")</f>
        <v xml:space="preserve"> </v>
      </c>
      <c r="O167" s="14" t="str">
        <f t="shared" ref="O167:O172" si="186">IF((OR(AA167="CCP",AA167="CECE",AA167="CTFT",AA167="CFT",AA167="DCP",AA167="DECE",AA167="DFT",AA167="DJM")),I167," ")</f>
        <v xml:space="preserve"> </v>
      </c>
      <c r="P167" s="14" t="str">
        <f t="shared" ref="P167:P172" si="187">IF((OR(AA167="CBM",AA167="DBM",AA167="DPL",AA167="CPL")),I167," ")</f>
        <v xml:space="preserve"> </v>
      </c>
      <c r="Q167" s="14" t="str">
        <f t="shared" ref="Q167:Q172" si="188">IF((OR(AA167="BAC",AA167="BAG",AA167="BBIT",AA167="BCT",AA167="BISF",AA167="BIT",AA167="BSD")),I167," ")</f>
        <v xml:space="preserve"> </v>
      </c>
      <c r="R167" s="14" t="str">
        <f t="shared" ref="R167:R172" si="189">IF((OR(AA167="BCOM",AA167="BPL",AA167="BPM",AA167="BSC AS",AA167="BSC E&amp;S", AA167="IBM")),I167," ")</f>
        <v xml:space="preserve"> </v>
      </c>
      <c r="S167" s="14" t="str">
        <f t="shared" ref="S167:S172" si="190">IF((OR(AA167="PHD FIN",AA167="PHD MKT",AA167="PHD STR")),I167," ")</f>
        <v xml:space="preserve"> </v>
      </c>
      <c r="T167" s="14" t="str">
        <f t="shared" ref="T167:T172" si="191">IF((OR(AA167="B.Ed(Arts)",AA167="BAFT",AA167="BAFT(FT)",AA167="BAFT(PA)",AA167="BCJ",AA167="BAPA",AA167="BCP",AA167="BECE", AA167="BJDM",AA167="ECO",AA167="BEBS",AA167="BFPA")),I167," ")</f>
        <v xml:space="preserve"> </v>
      </c>
      <c r="U167" s="14" t="str">
        <f t="shared" ref="U167:U172" si="192">IF((OR(AA167="MSC COMM",AA167="MBA CM",AA167="MBA HRM",AA167="MBA MARKETING",AA167="MBA PROC",AA167="MSC D_FIN",AA167="MSC FIN_ACC",AA167="MSC FIN_ECON", AA167="MSC FIN_INV",AA167="MSC KM", AA167="MSC COMM",AA167="MBA HRM",AA167="MSC DF",AA167="MBA MKT", AA167="MBA PSM", AA167="MSC FA", AA167="MSC KMI")),I167," ")</f>
        <v xml:space="preserve"> </v>
      </c>
      <c r="V167" s="14" t="str">
        <f t="shared" ref="V167:V172" si="193">IF((OR(AA167="MDA",AA167="MISM",AA167="MDC",AA167="MDA/MISM",AA167="MISM/MDA",AA167="MISM/MDC",AA167="MISM/MDC/MDA")),I167," ")</f>
        <v xml:space="preserve"> </v>
      </c>
      <c r="W167" s="14" t="str">
        <f t="shared" ref="W167:W172" si="194">IF((OR(AA167="PHD in IS")),I167," ")</f>
        <v xml:space="preserve"> </v>
      </c>
      <c r="X167" s="14"/>
      <c r="Y167" s="14" t="str">
        <f t="shared" ref="Y167:Y172" si="195">IF(AA167="PGDE",I167,"")</f>
        <v/>
      </c>
      <c r="Z167" s="11" t="s">
        <v>72</v>
      </c>
      <c r="AA167" s="11" t="s">
        <v>311</v>
      </c>
      <c r="AB167" s="11" t="s">
        <v>40</v>
      </c>
      <c r="AC167" s="11" t="s">
        <v>95</v>
      </c>
      <c r="AD167" s="11" t="s">
        <v>109</v>
      </c>
      <c r="AE167" s="9" t="s">
        <v>43</v>
      </c>
    </row>
    <row r="168" spans="1:31" ht="21" customHeight="1" x14ac:dyDescent="0.3">
      <c r="A168" s="53">
        <v>46008</v>
      </c>
      <c r="B168" s="16" t="s">
        <v>44</v>
      </c>
      <c r="C168" s="24" t="s">
        <v>329</v>
      </c>
      <c r="D168" s="42" t="s">
        <v>349</v>
      </c>
      <c r="E168" s="13" t="s">
        <v>103</v>
      </c>
      <c r="F168" s="13" t="s">
        <v>104</v>
      </c>
      <c r="G168" s="13" t="s">
        <v>128</v>
      </c>
      <c r="H168" s="14" t="e">
        <f>IF(AND(#REF!&gt;0,I168&gt;0),#REF!,0)</f>
        <v>#REF!</v>
      </c>
      <c r="I168" s="14" t="e">
        <f>IF(AND(#REF!&gt;0.5,J168&gt;4),1,0)</f>
        <v>#REF!</v>
      </c>
      <c r="J168" s="19"/>
      <c r="K168" s="14" t="str">
        <f t="shared" si="182"/>
        <v xml:space="preserve"> </v>
      </c>
      <c r="L168" s="14" t="str">
        <f t="shared" si="183"/>
        <v xml:space="preserve"> </v>
      </c>
      <c r="M168" s="14" t="str">
        <f t="shared" si="184"/>
        <v xml:space="preserve"> </v>
      </c>
      <c r="N168" s="14" t="str">
        <f t="shared" si="185"/>
        <v xml:space="preserve"> </v>
      </c>
      <c r="O168" s="14" t="str">
        <f t="shared" si="186"/>
        <v xml:space="preserve"> </v>
      </c>
      <c r="P168" s="14" t="str">
        <f t="shared" si="187"/>
        <v xml:space="preserve"> </v>
      </c>
      <c r="Q168" s="14" t="str">
        <f t="shared" si="188"/>
        <v xml:space="preserve"> </v>
      </c>
      <c r="R168" s="14" t="str">
        <f t="shared" si="189"/>
        <v xml:space="preserve"> </v>
      </c>
      <c r="S168" s="14" t="str">
        <f t="shared" si="190"/>
        <v xml:space="preserve"> </v>
      </c>
      <c r="T168" s="14" t="str">
        <f t="shared" si="191"/>
        <v xml:space="preserve"> </v>
      </c>
      <c r="U168" s="14" t="str">
        <f t="shared" si="192"/>
        <v xml:space="preserve"> </v>
      </c>
      <c r="V168" s="14" t="str">
        <f t="shared" si="193"/>
        <v xml:space="preserve"> </v>
      </c>
      <c r="W168" s="14" t="str">
        <f t="shared" si="194"/>
        <v xml:space="preserve"> </v>
      </c>
      <c r="X168" s="14"/>
      <c r="Y168" s="14" t="str">
        <f t="shared" si="195"/>
        <v/>
      </c>
      <c r="Z168" s="11" t="s">
        <v>72</v>
      </c>
      <c r="AA168" s="11" t="s">
        <v>311</v>
      </c>
      <c r="AB168" s="11" t="s">
        <v>40</v>
      </c>
      <c r="AC168" s="11" t="s">
        <v>95</v>
      </c>
      <c r="AD168" s="11" t="s">
        <v>42</v>
      </c>
      <c r="AE168" s="9" t="s">
        <v>137</v>
      </c>
    </row>
    <row r="169" spans="1:31" ht="21" customHeight="1" x14ac:dyDescent="0.3">
      <c r="A169" s="53">
        <v>46008</v>
      </c>
      <c r="B169" s="16" t="s">
        <v>44</v>
      </c>
      <c r="C169" s="24" t="s">
        <v>329</v>
      </c>
      <c r="D169" s="42" t="s">
        <v>351</v>
      </c>
      <c r="E169" s="13" t="s">
        <v>308</v>
      </c>
      <c r="F169" s="13" t="s">
        <v>309</v>
      </c>
      <c r="G169" s="13" t="s">
        <v>297</v>
      </c>
      <c r="H169" s="14" t="e">
        <f>IF(AND(#REF!&gt;0,I169&gt;0),#REF!,0)</f>
        <v>#REF!</v>
      </c>
      <c r="I169" s="14" t="e">
        <f>IF(AND(#REF!&gt;0.5,J169&gt;4),1,0)</f>
        <v>#REF!</v>
      </c>
      <c r="J169" s="14">
        <v>30</v>
      </c>
      <c r="K169" s="14" t="str">
        <f t="shared" si="182"/>
        <v xml:space="preserve"> </v>
      </c>
      <c r="L169" s="14" t="str">
        <f t="shared" si="183"/>
        <v xml:space="preserve"> </v>
      </c>
      <c r="M169" s="14" t="str">
        <f t="shared" si="184"/>
        <v xml:space="preserve"> </v>
      </c>
      <c r="N169" s="14" t="str">
        <f t="shared" si="185"/>
        <v xml:space="preserve"> </v>
      </c>
      <c r="O169" s="14" t="str">
        <f t="shared" si="186"/>
        <v xml:space="preserve"> </v>
      </c>
      <c r="P169" s="14" t="str">
        <f t="shared" si="187"/>
        <v xml:space="preserve"> </v>
      </c>
      <c r="Q169" s="14" t="str">
        <f t="shared" si="188"/>
        <v xml:space="preserve"> </v>
      </c>
      <c r="R169" s="14" t="str">
        <f t="shared" si="189"/>
        <v xml:space="preserve"> </v>
      </c>
      <c r="S169" s="14" t="str">
        <f t="shared" si="190"/>
        <v xml:space="preserve"> </v>
      </c>
      <c r="T169" s="14" t="str">
        <f t="shared" si="191"/>
        <v xml:space="preserve"> </v>
      </c>
      <c r="U169" s="14" t="e">
        <f t="shared" si="192"/>
        <v>#REF!</v>
      </c>
      <c r="V169" s="14" t="str">
        <f t="shared" si="193"/>
        <v xml:space="preserve"> </v>
      </c>
      <c r="W169" s="14" t="str">
        <f t="shared" si="194"/>
        <v xml:space="preserve"> </v>
      </c>
      <c r="X169" s="14"/>
      <c r="Y169" s="14" t="str">
        <f t="shared" si="195"/>
        <v/>
      </c>
      <c r="Z169" s="11" t="s">
        <v>72</v>
      </c>
      <c r="AA169" s="11" t="s">
        <v>290</v>
      </c>
      <c r="AB169" s="11" t="s">
        <v>40</v>
      </c>
      <c r="AC169" s="11" t="s">
        <v>95</v>
      </c>
      <c r="AD169" s="11" t="s">
        <v>122</v>
      </c>
      <c r="AE169" s="9" t="s">
        <v>43</v>
      </c>
    </row>
    <row r="170" spans="1:31" ht="21" customHeight="1" x14ac:dyDescent="0.3">
      <c r="A170" s="53">
        <v>46008</v>
      </c>
      <c r="B170" s="16" t="s">
        <v>44</v>
      </c>
      <c r="C170" s="24" t="s">
        <v>329</v>
      </c>
      <c r="D170" s="42" t="s">
        <v>351</v>
      </c>
      <c r="E170" s="13" t="s">
        <v>149</v>
      </c>
      <c r="F170" s="13" t="s">
        <v>150</v>
      </c>
      <c r="G170" s="13" t="s">
        <v>151</v>
      </c>
      <c r="H170" s="14" t="e">
        <f>IF(AND(#REF!&gt;0,I170&gt;0),#REF!,0)</f>
        <v>#REF!</v>
      </c>
      <c r="I170" s="14" t="e">
        <f>IF(AND(#REF!&gt;0.5,J170&gt;4),1,0)</f>
        <v>#REF!</v>
      </c>
      <c r="J170" s="19"/>
      <c r="K170" s="14" t="str">
        <f t="shared" si="182"/>
        <v xml:space="preserve"> </v>
      </c>
      <c r="L170" s="14" t="str">
        <f t="shared" si="183"/>
        <v xml:space="preserve"> </v>
      </c>
      <c r="M170" s="14" t="str">
        <f t="shared" si="184"/>
        <v xml:space="preserve"> </v>
      </c>
      <c r="N170" s="14" t="str">
        <f t="shared" si="185"/>
        <v xml:space="preserve"> </v>
      </c>
      <c r="O170" s="14" t="str">
        <f t="shared" si="186"/>
        <v xml:space="preserve"> </v>
      </c>
      <c r="P170" s="14" t="str">
        <f t="shared" si="187"/>
        <v xml:space="preserve"> </v>
      </c>
      <c r="Q170" s="14" t="str">
        <f t="shared" si="188"/>
        <v xml:space="preserve"> </v>
      </c>
      <c r="R170" s="14" t="str">
        <f t="shared" si="189"/>
        <v xml:space="preserve"> </v>
      </c>
      <c r="S170" s="14" t="str">
        <f t="shared" si="190"/>
        <v xml:space="preserve"> </v>
      </c>
      <c r="T170" s="14" t="str">
        <f t="shared" si="191"/>
        <v xml:space="preserve"> </v>
      </c>
      <c r="U170" s="14" t="e">
        <f t="shared" si="192"/>
        <v>#REF!</v>
      </c>
      <c r="V170" s="14" t="str">
        <f t="shared" si="193"/>
        <v xml:space="preserve"> </v>
      </c>
      <c r="W170" s="14" t="str">
        <f t="shared" si="194"/>
        <v xml:space="preserve"> </v>
      </c>
      <c r="X170" s="14"/>
      <c r="Y170" s="14" t="str">
        <f t="shared" si="195"/>
        <v/>
      </c>
      <c r="Z170" s="11" t="s">
        <v>72</v>
      </c>
      <c r="AA170" s="11" t="s">
        <v>290</v>
      </c>
      <c r="AB170" s="11" t="s">
        <v>40</v>
      </c>
      <c r="AC170" s="11" t="s">
        <v>95</v>
      </c>
      <c r="AD170" s="11" t="s">
        <v>109</v>
      </c>
      <c r="AE170" s="9" t="s">
        <v>43</v>
      </c>
    </row>
    <row r="171" spans="1:31" ht="21" customHeight="1" x14ac:dyDescent="0.3">
      <c r="A171" s="53">
        <v>46008</v>
      </c>
      <c r="B171" s="16" t="s">
        <v>44</v>
      </c>
      <c r="C171" s="24" t="s">
        <v>329</v>
      </c>
      <c r="D171" s="42" t="s">
        <v>349</v>
      </c>
      <c r="E171" s="13" t="s">
        <v>103</v>
      </c>
      <c r="F171" s="13" t="s">
        <v>104</v>
      </c>
      <c r="G171" s="13" t="s">
        <v>105</v>
      </c>
      <c r="H171" s="14" t="e">
        <f>IF(AND(#REF!&gt;0,I171&gt;0),#REF!,0)</f>
        <v>#REF!</v>
      </c>
      <c r="I171" s="14" t="e">
        <f>IF(AND(#REF!&gt;0.5,J171&gt;4),1,0)</f>
        <v>#REF!</v>
      </c>
      <c r="J171" s="14">
        <v>50</v>
      </c>
      <c r="K171" s="14" t="str">
        <f t="shared" si="182"/>
        <v xml:space="preserve"> </v>
      </c>
      <c r="L171" s="14" t="str">
        <f t="shared" si="183"/>
        <v xml:space="preserve"> </v>
      </c>
      <c r="M171" s="14" t="str">
        <f t="shared" si="184"/>
        <v xml:space="preserve"> </v>
      </c>
      <c r="N171" s="14" t="str">
        <f t="shared" si="185"/>
        <v xml:space="preserve"> </v>
      </c>
      <c r="O171" s="14" t="str">
        <f t="shared" si="186"/>
        <v xml:space="preserve"> </v>
      </c>
      <c r="P171" s="14" t="str">
        <f t="shared" si="187"/>
        <v xml:space="preserve"> </v>
      </c>
      <c r="Q171" s="14" t="str">
        <f t="shared" si="188"/>
        <v xml:space="preserve"> </v>
      </c>
      <c r="R171" s="14" t="str">
        <f t="shared" si="189"/>
        <v xml:space="preserve"> </v>
      </c>
      <c r="S171" s="14" t="str">
        <f t="shared" si="190"/>
        <v xml:space="preserve"> </v>
      </c>
      <c r="T171" s="14" t="str">
        <f t="shared" si="191"/>
        <v xml:space="preserve"> </v>
      </c>
      <c r="U171" s="14" t="e">
        <f t="shared" si="192"/>
        <v>#REF!</v>
      </c>
      <c r="V171" s="14" t="str">
        <f t="shared" si="193"/>
        <v xml:space="preserve"> </v>
      </c>
      <c r="W171" s="14" t="str">
        <f t="shared" si="194"/>
        <v xml:space="preserve"> </v>
      </c>
      <c r="X171" s="14"/>
      <c r="Y171" s="14" t="str">
        <f t="shared" si="195"/>
        <v/>
      </c>
      <c r="Z171" s="11" t="s">
        <v>72</v>
      </c>
      <c r="AA171" s="24" t="s">
        <v>290</v>
      </c>
      <c r="AB171" s="11" t="s">
        <v>40</v>
      </c>
      <c r="AC171" s="11" t="s">
        <v>95</v>
      </c>
      <c r="AD171" s="11" t="s">
        <v>42</v>
      </c>
      <c r="AE171" s="9" t="s">
        <v>43</v>
      </c>
    </row>
    <row r="172" spans="1:31" ht="21" customHeight="1" x14ac:dyDescent="0.3">
      <c r="A172" s="53">
        <v>46008</v>
      </c>
      <c r="B172" s="16" t="s">
        <v>44</v>
      </c>
      <c r="C172" s="24" t="s">
        <v>329</v>
      </c>
      <c r="D172" s="42" t="s">
        <v>351</v>
      </c>
      <c r="E172" s="13" t="s">
        <v>285</v>
      </c>
      <c r="F172" s="13" t="s">
        <v>286</v>
      </c>
      <c r="G172" s="13" t="s">
        <v>217</v>
      </c>
      <c r="H172" s="14" t="e">
        <f>IF(AND(#REF!&gt;0,I172&gt;0),#REF!,0)</f>
        <v>#REF!</v>
      </c>
      <c r="I172" s="14" t="e">
        <f>IF(AND(#REF!&gt;0.5,J172&gt;4),1,0)</f>
        <v>#REF!</v>
      </c>
      <c r="J172" s="14">
        <v>22</v>
      </c>
      <c r="K172" s="14" t="str">
        <f t="shared" si="182"/>
        <v xml:space="preserve"> </v>
      </c>
      <c r="L172" s="14" t="str">
        <f t="shared" si="183"/>
        <v xml:space="preserve"> </v>
      </c>
      <c r="M172" s="14" t="str">
        <f t="shared" si="184"/>
        <v xml:space="preserve"> </v>
      </c>
      <c r="N172" s="14" t="str">
        <f t="shared" si="185"/>
        <v xml:space="preserve"> </v>
      </c>
      <c r="O172" s="14" t="str">
        <f t="shared" si="186"/>
        <v xml:space="preserve"> </v>
      </c>
      <c r="P172" s="14" t="str">
        <f t="shared" si="187"/>
        <v xml:space="preserve"> </v>
      </c>
      <c r="Q172" s="14" t="str">
        <f t="shared" si="188"/>
        <v xml:space="preserve"> </v>
      </c>
      <c r="R172" s="14" t="str">
        <f t="shared" si="189"/>
        <v xml:space="preserve"> </v>
      </c>
      <c r="S172" s="14" t="str">
        <f t="shared" si="190"/>
        <v xml:space="preserve"> </v>
      </c>
      <c r="T172" s="14" t="str">
        <f t="shared" si="191"/>
        <v xml:space="preserve"> </v>
      </c>
      <c r="U172" s="14" t="e">
        <f t="shared" si="192"/>
        <v>#REF!</v>
      </c>
      <c r="V172" s="14" t="str">
        <f t="shared" si="193"/>
        <v xml:space="preserve"> </v>
      </c>
      <c r="W172" s="14" t="str">
        <f t="shared" si="194"/>
        <v xml:space="preserve"> </v>
      </c>
      <c r="X172" s="14"/>
      <c r="Y172" s="14" t="str">
        <f t="shared" si="195"/>
        <v/>
      </c>
      <c r="Z172" s="11" t="s">
        <v>53</v>
      </c>
      <c r="AA172" s="11" t="s">
        <v>289</v>
      </c>
      <c r="AB172" s="11" t="s">
        <v>40</v>
      </c>
      <c r="AC172" s="11" t="s">
        <v>95</v>
      </c>
      <c r="AD172" s="11" t="s">
        <v>122</v>
      </c>
      <c r="AE172" s="9" t="s">
        <v>43</v>
      </c>
    </row>
    <row r="173" spans="1:31" ht="21" customHeight="1" x14ac:dyDescent="0.3">
      <c r="A173" s="53">
        <v>46008</v>
      </c>
      <c r="B173" s="16" t="s">
        <v>44</v>
      </c>
      <c r="C173" s="24" t="s">
        <v>329</v>
      </c>
      <c r="D173" s="42" t="s">
        <v>350</v>
      </c>
      <c r="E173" s="13" t="s">
        <v>276</v>
      </c>
      <c r="F173" s="13" t="s">
        <v>277</v>
      </c>
      <c r="G173" s="13" t="s">
        <v>56</v>
      </c>
      <c r="H173" s="14" t="e">
        <f>IF(AND(#REF!&gt;0,I173&gt;0),#REF!,0)</f>
        <v>#REF!</v>
      </c>
      <c r="I173" s="14" t="e">
        <f>IF(AND(#REF!&gt;0.5,J173&gt;4),1,0)</f>
        <v>#REF!</v>
      </c>
      <c r="J173" s="19"/>
      <c r="K173" s="14" t="str">
        <f t="shared" si="140"/>
        <v xml:space="preserve"> </v>
      </c>
      <c r="L173" s="14" t="str">
        <f t="shared" si="141"/>
        <v xml:space="preserve"> </v>
      </c>
      <c r="M173" s="14" t="str">
        <f t="shared" si="142"/>
        <v xml:space="preserve"> </v>
      </c>
      <c r="N173" s="14" t="str">
        <f t="shared" si="143"/>
        <v xml:space="preserve"> </v>
      </c>
      <c r="O173" s="14" t="str">
        <f t="shared" si="144"/>
        <v xml:space="preserve"> </v>
      </c>
      <c r="P173" s="14" t="str">
        <f t="shared" si="145"/>
        <v xml:space="preserve"> </v>
      </c>
      <c r="Q173" s="14" t="str">
        <f t="shared" si="146"/>
        <v xml:space="preserve"> </v>
      </c>
      <c r="R173" s="14" t="str">
        <f t="shared" si="147"/>
        <v xml:space="preserve"> </v>
      </c>
      <c r="S173" s="14" t="str">
        <f t="shared" si="148"/>
        <v xml:space="preserve"> </v>
      </c>
      <c r="T173" s="14" t="str">
        <f t="shared" si="149"/>
        <v xml:space="preserve"> </v>
      </c>
      <c r="U173" s="14" t="e">
        <f t="shared" si="150"/>
        <v>#REF!</v>
      </c>
      <c r="V173" s="14" t="str">
        <f t="shared" si="151"/>
        <v xml:space="preserve"> </v>
      </c>
      <c r="W173" s="14" t="str">
        <f t="shared" si="152"/>
        <v xml:space="preserve"> </v>
      </c>
      <c r="X173" s="14"/>
      <c r="Y173" s="14" t="str">
        <f t="shared" si="153"/>
        <v/>
      </c>
      <c r="Z173" s="11" t="s">
        <v>53</v>
      </c>
      <c r="AA173" s="11" t="s">
        <v>289</v>
      </c>
      <c r="AB173" s="11" t="s">
        <v>40</v>
      </c>
      <c r="AC173" s="11" t="s">
        <v>95</v>
      </c>
      <c r="AD173" s="11" t="s">
        <v>109</v>
      </c>
      <c r="AE173" s="9" t="s">
        <v>43</v>
      </c>
    </row>
    <row r="174" spans="1:31" ht="21" customHeight="1" x14ac:dyDescent="0.3">
      <c r="A174" s="53">
        <v>46008</v>
      </c>
      <c r="B174" s="16" t="s">
        <v>44</v>
      </c>
      <c r="C174" s="24" t="s">
        <v>329</v>
      </c>
      <c r="D174" s="42" t="s">
        <v>349</v>
      </c>
      <c r="E174" s="13" t="s">
        <v>103</v>
      </c>
      <c r="F174" s="13" t="s">
        <v>104</v>
      </c>
      <c r="G174" s="13" t="s">
        <v>128</v>
      </c>
      <c r="H174" s="14" t="e">
        <f>IF(AND(#REF!&gt;0,I174&gt;0),#REF!,0)</f>
        <v>#REF!</v>
      </c>
      <c r="I174" s="14" t="e">
        <f>IF(AND(#REF!&gt;0.5,J174&gt;4),1,0)</f>
        <v>#REF!</v>
      </c>
      <c r="J174" s="19"/>
      <c r="K174" s="14" t="str">
        <f t="shared" ref="K174:K179" si="196">IF((OR(AA174="KNEC",AA174="ATD",AA174="CAMS",AA174="ATD1",AA174="ATDA",AA174="ATD1", AA174="ACCA",AA174="CPA2", AA174="CAMS", AA174="CAMS1", AA174="CIFA", AA174="CPA", AA174="CPA1",AA174="CPS",AA174="CS",AA174="CPSPK",AA174="CAMS ")),I174," ")</f>
        <v xml:space="preserve"> </v>
      </c>
      <c r="L174" s="14" t="str">
        <f t="shared" ref="L174:L179" si="197">IF((OR(AA174="DBANK",AA174="DDMA",AA174="CBANK",AA174="DPROJ",AA174="CPROJ",AA174="CPM",AA174="CISSE",AA174="CFFE",AA174="DDMA",AA174="DCNSA",AA174="VCGD",AA174="VCEI",AA174="VCBCT")),I174," ")</f>
        <v xml:space="preserve"> </v>
      </c>
      <c r="M174" s="14" t="str">
        <f t="shared" ref="M174:M179" si="198">IF((OR(AA174="MCP",AA174="MELM",AA174="MCD")),I174," ")</f>
        <v xml:space="preserve"> </v>
      </c>
      <c r="N174" s="14" t="str">
        <f t="shared" ref="N174:N179" si="199">IF((OR(AA174="CBIT",AA174="CIT",AA174="DBIT",AA174="DIT")),I174," ")</f>
        <v xml:space="preserve"> </v>
      </c>
      <c r="O174" s="14" t="str">
        <f t="shared" ref="O174:O179" si="200">IF((OR(AA174="CCP",AA174="CECE",AA174="CTFT",AA174="CFT",AA174="DCP",AA174="DECE",AA174="DFT",AA174="DJM")),I174," ")</f>
        <v xml:space="preserve"> </v>
      </c>
      <c r="P174" s="14" t="str">
        <f t="shared" ref="P174:P179" si="201">IF((OR(AA174="CBM",AA174="DBM",AA174="DPL",AA174="CPL")),I174," ")</f>
        <v xml:space="preserve"> </v>
      </c>
      <c r="Q174" s="14" t="str">
        <f t="shared" ref="Q174:Q179" si="202">IF((OR(AA174="BAC",AA174="BAG",AA174="BBIT",AA174="BCT",AA174="BISF",AA174="BIT",AA174="BSD")),I174," ")</f>
        <v xml:space="preserve"> </v>
      </c>
      <c r="R174" s="14" t="str">
        <f t="shared" ref="R174:R179" si="203">IF((OR(AA174="BCOM",AA174="BPL",AA174="BPM",AA174="BSC AS",AA174="BSC E&amp;S", AA174="IBM")),I174," ")</f>
        <v xml:space="preserve"> </v>
      </c>
      <c r="S174" s="14" t="str">
        <f t="shared" ref="S174:S179" si="204">IF((OR(AA174="PHD FIN",AA174="PHD MKT",AA174="PHD STR")),I174," ")</f>
        <v xml:space="preserve"> </v>
      </c>
      <c r="T174" s="14" t="str">
        <f t="shared" ref="T174:T179" si="205">IF((OR(AA174="B.Ed(Arts)",AA174="BAFT",AA174="BAFT(FT)",AA174="BAFT(PA)",AA174="BCJ",AA174="BAPA",AA174="BCP",AA174="BECE", AA174="BJDM",AA174="ECO",AA174="BEBS",AA174="BFPA")),I174," ")</f>
        <v xml:space="preserve"> </v>
      </c>
      <c r="U174" s="14" t="e">
        <f t="shared" ref="U174:U179" si="206">IF((OR(AA174="MSC COMM",AA174="MBA CM",AA174="MBA HRM",AA174="MBA MARKETING",AA174="MBA PROC",AA174="MSC D_FIN",AA174="MSC FIN_ACC",AA174="MSC FIN_ECON", AA174="MSC FIN_INV",AA174="MSC KM", AA174="MSC COMM",AA174="MBA HRM",AA174="MSC DF",AA174="MBA MKT", AA174="MBA PSM", AA174="MSC FA", AA174="MSC KMI")),I174," ")</f>
        <v>#REF!</v>
      </c>
      <c r="V174" s="14" t="str">
        <f t="shared" ref="V174:V179" si="207">IF((OR(AA174="MDA",AA174="MISM",AA174="MDC",AA174="MDA/MISM",AA174="MISM/MDA",AA174="MISM/MDC",AA174="MISM/MDC/MDA")),I174," ")</f>
        <v xml:space="preserve"> </v>
      </c>
      <c r="W174" s="14" t="str">
        <f t="shared" ref="W174:W179" si="208">IF((OR(AA174="PHD in IS")),I174," ")</f>
        <v xml:space="preserve"> </v>
      </c>
      <c r="X174" s="14"/>
      <c r="Y174" s="14" t="str">
        <f t="shared" ref="Y174:Y179" si="209">IF(AA174="PGDE",I174,"")</f>
        <v/>
      </c>
      <c r="Z174" s="11" t="s">
        <v>72</v>
      </c>
      <c r="AA174" s="24" t="s">
        <v>289</v>
      </c>
      <c r="AB174" s="11" t="s">
        <v>40</v>
      </c>
      <c r="AC174" s="11" t="s">
        <v>95</v>
      </c>
      <c r="AD174" s="11" t="s">
        <v>42</v>
      </c>
      <c r="AE174" s="9" t="s">
        <v>137</v>
      </c>
    </row>
    <row r="175" spans="1:31" ht="21" customHeight="1" x14ac:dyDescent="0.3">
      <c r="A175" s="53">
        <v>46008</v>
      </c>
      <c r="B175" s="16" t="s">
        <v>44</v>
      </c>
      <c r="C175" s="24" t="s">
        <v>329</v>
      </c>
      <c r="D175" s="42" t="s">
        <v>351</v>
      </c>
      <c r="E175" s="13" t="s">
        <v>268</v>
      </c>
      <c r="F175" s="13" t="s">
        <v>254</v>
      </c>
      <c r="G175" s="13" t="s">
        <v>255</v>
      </c>
      <c r="H175" s="14" t="e">
        <f>IF(AND(#REF!&gt;0,I175&gt;0),#REF!,0)</f>
        <v>#REF!</v>
      </c>
      <c r="I175" s="14" t="e">
        <f>IF(AND(#REF!&gt;0.5,J175&gt;4),1,0)</f>
        <v>#REF!</v>
      </c>
      <c r="J175" s="19"/>
      <c r="K175" s="14" t="str">
        <f t="shared" si="196"/>
        <v xml:space="preserve"> </v>
      </c>
      <c r="L175" s="14" t="str">
        <f t="shared" si="197"/>
        <v xml:space="preserve"> </v>
      </c>
      <c r="M175" s="14" t="str">
        <f t="shared" si="198"/>
        <v xml:space="preserve"> </v>
      </c>
      <c r="N175" s="14" t="str">
        <f t="shared" si="199"/>
        <v xml:space="preserve"> </v>
      </c>
      <c r="O175" s="14" t="str">
        <f t="shared" si="200"/>
        <v xml:space="preserve"> </v>
      </c>
      <c r="P175" s="14" t="str">
        <f t="shared" si="201"/>
        <v xml:space="preserve"> </v>
      </c>
      <c r="Q175" s="14" t="str">
        <f t="shared" si="202"/>
        <v xml:space="preserve"> </v>
      </c>
      <c r="R175" s="14" t="str">
        <f t="shared" si="203"/>
        <v xml:space="preserve"> </v>
      </c>
      <c r="S175" s="14" t="str">
        <f t="shared" si="204"/>
        <v xml:space="preserve"> </v>
      </c>
      <c r="T175" s="14" t="str">
        <f t="shared" si="205"/>
        <v xml:space="preserve"> </v>
      </c>
      <c r="U175" s="14" t="e">
        <f t="shared" si="206"/>
        <v>#REF!</v>
      </c>
      <c r="V175" s="14" t="str">
        <f t="shared" si="207"/>
        <v xml:space="preserve"> </v>
      </c>
      <c r="W175" s="14" t="str">
        <f t="shared" si="208"/>
        <v xml:space="preserve"> </v>
      </c>
      <c r="X175" s="14"/>
      <c r="Y175" s="14" t="str">
        <f t="shared" si="209"/>
        <v/>
      </c>
      <c r="Z175" s="11" t="s">
        <v>38</v>
      </c>
      <c r="AA175" s="24" t="s">
        <v>288</v>
      </c>
      <c r="AB175" s="11" t="s">
        <v>40</v>
      </c>
      <c r="AC175" s="11" t="s">
        <v>95</v>
      </c>
      <c r="AD175" s="11" t="s">
        <v>122</v>
      </c>
      <c r="AE175" s="9" t="s">
        <v>43</v>
      </c>
    </row>
    <row r="176" spans="1:31" ht="21" customHeight="1" x14ac:dyDescent="0.3">
      <c r="A176" s="53">
        <v>46008</v>
      </c>
      <c r="B176" s="16" t="s">
        <v>44</v>
      </c>
      <c r="C176" s="24" t="s">
        <v>329</v>
      </c>
      <c r="D176" s="42" t="s">
        <v>350</v>
      </c>
      <c r="E176" s="13" t="s">
        <v>276</v>
      </c>
      <c r="F176" s="13" t="s">
        <v>277</v>
      </c>
      <c r="G176" s="13" t="s">
        <v>56</v>
      </c>
      <c r="H176" s="14" t="e">
        <f>IF(AND(#REF!&gt;0,I176&gt;0),#REF!,0)</f>
        <v>#REF!</v>
      </c>
      <c r="I176" s="14" t="e">
        <f>IF(AND(#REF!&gt;0.5,J176&gt;4),1,0)</f>
        <v>#REF!</v>
      </c>
      <c r="J176" s="19"/>
      <c r="K176" s="14" t="str">
        <f t="shared" si="196"/>
        <v xml:space="preserve"> </v>
      </c>
      <c r="L176" s="14" t="str">
        <f t="shared" si="197"/>
        <v xml:space="preserve"> </v>
      </c>
      <c r="M176" s="14" t="str">
        <f t="shared" si="198"/>
        <v xml:space="preserve"> </v>
      </c>
      <c r="N176" s="14" t="str">
        <f t="shared" si="199"/>
        <v xml:space="preserve"> </v>
      </c>
      <c r="O176" s="14" t="str">
        <f t="shared" si="200"/>
        <v xml:space="preserve"> </v>
      </c>
      <c r="P176" s="14" t="str">
        <f t="shared" si="201"/>
        <v xml:space="preserve"> </v>
      </c>
      <c r="Q176" s="14" t="str">
        <f t="shared" si="202"/>
        <v xml:space="preserve"> </v>
      </c>
      <c r="R176" s="14" t="str">
        <f t="shared" si="203"/>
        <v xml:space="preserve"> </v>
      </c>
      <c r="S176" s="14" t="str">
        <f t="shared" si="204"/>
        <v xml:space="preserve"> </v>
      </c>
      <c r="T176" s="14" t="str">
        <f t="shared" si="205"/>
        <v xml:space="preserve"> </v>
      </c>
      <c r="U176" s="14" t="e">
        <f t="shared" si="206"/>
        <v>#REF!</v>
      </c>
      <c r="V176" s="14" t="str">
        <f t="shared" si="207"/>
        <v xml:space="preserve"> </v>
      </c>
      <c r="W176" s="14" t="str">
        <f t="shared" si="208"/>
        <v xml:space="preserve"> </v>
      </c>
      <c r="X176" s="14"/>
      <c r="Y176" s="14" t="str">
        <f t="shared" si="209"/>
        <v/>
      </c>
      <c r="Z176" s="11" t="s">
        <v>53</v>
      </c>
      <c r="AA176" s="11" t="s">
        <v>288</v>
      </c>
      <c r="AB176" s="11" t="s">
        <v>40</v>
      </c>
      <c r="AC176" s="11" t="s">
        <v>95</v>
      </c>
      <c r="AD176" s="11" t="s">
        <v>109</v>
      </c>
      <c r="AE176" s="9" t="s">
        <v>43</v>
      </c>
    </row>
    <row r="177" spans="1:31" ht="21" customHeight="1" x14ac:dyDescent="0.3">
      <c r="A177" s="53">
        <v>46008</v>
      </c>
      <c r="B177" s="16" t="s">
        <v>44</v>
      </c>
      <c r="C177" s="24" t="s">
        <v>329</v>
      </c>
      <c r="D177" s="42" t="s">
        <v>349</v>
      </c>
      <c r="E177" s="13" t="s">
        <v>103</v>
      </c>
      <c r="F177" s="13" t="s">
        <v>104</v>
      </c>
      <c r="G177" s="13" t="s">
        <v>128</v>
      </c>
      <c r="H177" s="14" t="e">
        <f>IF(AND(#REF!&gt;0,I177&gt;0),#REF!,0)</f>
        <v>#REF!</v>
      </c>
      <c r="I177" s="14" t="e">
        <f>IF(AND(#REF!&gt;0.5,J177&gt;4),1,0)</f>
        <v>#REF!</v>
      </c>
      <c r="J177" s="19"/>
      <c r="K177" s="14" t="str">
        <f t="shared" si="196"/>
        <v xml:space="preserve"> </v>
      </c>
      <c r="L177" s="14" t="str">
        <f t="shared" si="197"/>
        <v xml:space="preserve"> </v>
      </c>
      <c r="M177" s="14" t="str">
        <f t="shared" si="198"/>
        <v xml:space="preserve"> </v>
      </c>
      <c r="N177" s="14" t="str">
        <f t="shared" si="199"/>
        <v xml:space="preserve"> </v>
      </c>
      <c r="O177" s="14" t="str">
        <f t="shared" si="200"/>
        <v xml:space="preserve"> </v>
      </c>
      <c r="P177" s="14" t="str">
        <f t="shared" si="201"/>
        <v xml:space="preserve"> </v>
      </c>
      <c r="Q177" s="14" t="str">
        <f t="shared" si="202"/>
        <v xml:space="preserve"> </v>
      </c>
      <c r="R177" s="14" t="str">
        <f t="shared" si="203"/>
        <v xml:space="preserve"> </v>
      </c>
      <c r="S177" s="14" t="str">
        <f t="shared" si="204"/>
        <v xml:space="preserve"> </v>
      </c>
      <c r="T177" s="14" t="str">
        <f t="shared" si="205"/>
        <v xml:space="preserve"> </v>
      </c>
      <c r="U177" s="14" t="e">
        <f t="shared" si="206"/>
        <v>#REF!</v>
      </c>
      <c r="V177" s="14" t="str">
        <f t="shared" si="207"/>
        <v xml:space="preserve"> </v>
      </c>
      <c r="W177" s="14" t="str">
        <f t="shared" si="208"/>
        <v xml:space="preserve"> </v>
      </c>
      <c r="X177" s="14"/>
      <c r="Y177" s="14" t="str">
        <f t="shared" si="209"/>
        <v/>
      </c>
      <c r="Z177" s="11" t="s">
        <v>72</v>
      </c>
      <c r="AA177" s="24" t="s">
        <v>288</v>
      </c>
      <c r="AB177" s="11" t="s">
        <v>40</v>
      </c>
      <c r="AC177" s="11" t="s">
        <v>95</v>
      </c>
      <c r="AD177" s="11" t="s">
        <v>42</v>
      </c>
      <c r="AE177" s="9" t="s">
        <v>137</v>
      </c>
    </row>
    <row r="178" spans="1:31" ht="21" customHeight="1" x14ac:dyDescent="0.3">
      <c r="A178" s="53">
        <v>46008</v>
      </c>
      <c r="B178" s="16" t="s">
        <v>44</v>
      </c>
      <c r="C178" s="24" t="s">
        <v>329</v>
      </c>
      <c r="D178" s="42" t="s">
        <v>350</v>
      </c>
      <c r="E178" s="13" t="s">
        <v>276</v>
      </c>
      <c r="F178" s="13" t="s">
        <v>277</v>
      </c>
      <c r="G178" s="13" t="s">
        <v>56</v>
      </c>
      <c r="H178" s="14" t="e">
        <f>IF(AND(#REF!&gt;0,I178&gt;0),#REF!,0)</f>
        <v>#REF!</v>
      </c>
      <c r="I178" s="14" t="e">
        <f>IF(AND(#REF!&gt;0.5,J178&gt;4),1,0)</f>
        <v>#REF!</v>
      </c>
      <c r="J178" s="19"/>
      <c r="K178" s="14" t="str">
        <f t="shared" si="196"/>
        <v xml:space="preserve"> </v>
      </c>
      <c r="L178" s="14" t="str">
        <f t="shared" si="197"/>
        <v xml:space="preserve"> </v>
      </c>
      <c r="M178" s="14" t="str">
        <f t="shared" si="198"/>
        <v xml:space="preserve"> </v>
      </c>
      <c r="N178" s="14" t="str">
        <f t="shared" si="199"/>
        <v xml:space="preserve"> </v>
      </c>
      <c r="O178" s="14" t="str">
        <f t="shared" si="200"/>
        <v xml:space="preserve"> </v>
      </c>
      <c r="P178" s="14" t="str">
        <f t="shared" si="201"/>
        <v xml:space="preserve"> </v>
      </c>
      <c r="Q178" s="14" t="str">
        <f t="shared" si="202"/>
        <v xml:space="preserve"> </v>
      </c>
      <c r="R178" s="14" t="str">
        <f t="shared" si="203"/>
        <v xml:space="preserve"> </v>
      </c>
      <c r="S178" s="14" t="str">
        <f t="shared" si="204"/>
        <v xml:space="preserve"> </v>
      </c>
      <c r="T178" s="14" t="str">
        <f t="shared" si="205"/>
        <v xml:space="preserve"> </v>
      </c>
      <c r="U178" s="14" t="e">
        <f t="shared" si="206"/>
        <v>#REF!</v>
      </c>
      <c r="V178" s="14" t="str">
        <f t="shared" si="207"/>
        <v xml:space="preserve"> </v>
      </c>
      <c r="W178" s="14" t="str">
        <f t="shared" si="208"/>
        <v xml:space="preserve"> </v>
      </c>
      <c r="X178" s="14"/>
      <c r="Y178" s="14" t="str">
        <f t="shared" si="209"/>
        <v/>
      </c>
      <c r="Z178" s="11" t="s">
        <v>53</v>
      </c>
      <c r="AA178" s="11" t="s">
        <v>287</v>
      </c>
      <c r="AB178" s="11" t="s">
        <v>40</v>
      </c>
      <c r="AC178" s="11" t="s">
        <v>95</v>
      </c>
      <c r="AD178" s="11" t="s">
        <v>122</v>
      </c>
      <c r="AE178" s="9" t="s">
        <v>43</v>
      </c>
    </row>
    <row r="179" spans="1:31" ht="21" customHeight="1" x14ac:dyDescent="0.3">
      <c r="A179" s="53">
        <v>46008</v>
      </c>
      <c r="B179" s="16" t="s">
        <v>44</v>
      </c>
      <c r="C179" s="24" t="s">
        <v>329</v>
      </c>
      <c r="D179" s="12" t="s">
        <v>328</v>
      </c>
      <c r="E179" s="13" t="s">
        <v>224</v>
      </c>
      <c r="F179" s="13" t="s">
        <v>225</v>
      </c>
      <c r="G179" s="13" t="s">
        <v>226</v>
      </c>
      <c r="H179" s="14" t="e">
        <f>IF(AND(#REF!&gt;0,I179&gt;0),#REF!,0)</f>
        <v>#REF!</v>
      </c>
      <c r="I179" s="14" t="e">
        <f>IF(AND(#REF!&gt;0.5,J179&gt;4),1,0)</f>
        <v>#REF!</v>
      </c>
      <c r="J179" s="19"/>
      <c r="K179" s="14" t="str">
        <f t="shared" si="196"/>
        <v xml:space="preserve"> </v>
      </c>
      <c r="L179" s="14" t="str">
        <f t="shared" si="197"/>
        <v xml:space="preserve"> </v>
      </c>
      <c r="M179" s="14" t="str">
        <f t="shared" si="198"/>
        <v xml:space="preserve"> </v>
      </c>
      <c r="N179" s="14" t="str">
        <f t="shared" si="199"/>
        <v xml:space="preserve"> </v>
      </c>
      <c r="O179" s="14" t="str">
        <f t="shared" si="200"/>
        <v xml:space="preserve"> </v>
      </c>
      <c r="P179" s="14" t="str">
        <f t="shared" si="201"/>
        <v xml:space="preserve"> </v>
      </c>
      <c r="Q179" s="14" t="str">
        <f t="shared" si="202"/>
        <v xml:space="preserve"> </v>
      </c>
      <c r="R179" s="14" t="str">
        <f t="shared" si="203"/>
        <v xml:space="preserve"> </v>
      </c>
      <c r="S179" s="14" t="str">
        <f t="shared" si="204"/>
        <v xml:space="preserve"> </v>
      </c>
      <c r="T179" s="14" t="str">
        <f t="shared" si="205"/>
        <v xml:space="preserve"> </v>
      </c>
      <c r="U179" s="14" t="e">
        <f t="shared" si="206"/>
        <v>#REF!</v>
      </c>
      <c r="V179" s="14" t="str">
        <f t="shared" si="207"/>
        <v xml:space="preserve"> </v>
      </c>
      <c r="W179" s="14" t="str">
        <f t="shared" si="208"/>
        <v xml:space="preserve"> </v>
      </c>
      <c r="X179" s="14"/>
      <c r="Y179" s="14" t="str">
        <f t="shared" si="209"/>
        <v/>
      </c>
      <c r="Z179" s="11" t="s">
        <v>53</v>
      </c>
      <c r="AA179" s="11" t="s">
        <v>287</v>
      </c>
      <c r="AB179" s="11" t="s">
        <v>40</v>
      </c>
      <c r="AC179" s="11" t="s">
        <v>95</v>
      </c>
      <c r="AD179" s="11" t="s">
        <v>109</v>
      </c>
      <c r="AE179" s="9" t="s">
        <v>43</v>
      </c>
    </row>
    <row r="180" spans="1:31" ht="21" customHeight="1" x14ac:dyDescent="0.3">
      <c r="A180" s="53">
        <v>46008</v>
      </c>
      <c r="B180" s="16" t="s">
        <v>44</v>
      </c>
      <c r="C180" s="24" t="s">
        <v>329</v>
      </c>
      <c r="D180" s="42" t="s">
        <v>349</v>
      </c>
      <c r="E180" s="13" t="s">
        <v>103</v>
      </c>
      <c r="F180" s="13" t="s">
        <v>104</v>
      </c>
      <c r="G180" s="13" t="s">
        <v>128</v>
      </c>
      <c r="H180" s="14" t="e">
        <f>IF(AND(#REF!&gt;0,I180&gt;0),#REF!,0)</f>
        <v>#REF!</v>
      </c>
      <c r="I180" s="14" t="e">
        <f>IF(AND(#REF!&gt;0.5,J180&gt;4),1,0)</f>
        <v>#REF!</v>
      </c>
      <c r="J180" s="14">
        <v>50</v>
      </c>
      <c r="K180" s="14" t="str">
        <f t="shared" si="112"/>
        <v xml:space="preserve"> </v>
      </c>
      <c r="L180" s="14" t="str">
        <f t="shared" si="113"/>
        <v xml:space="preserve"> </v>
      </c>
      <c r="M180" s="14" t="str">
        <f t="shared" si="114"/>
        <v xml:space="preserve"> </v>
      </c>
      <c r="N180" s="14" t="str">
        <f t="shared" si="115"/>
        <v xml:space="preserve"> </v>
      </c>
      <c r="O180" s="14" t="str">
        <f t="shared" si="116"/>
        <v xml:space="preserve"> </v>
      </c>
      <c r="P180" s="14" t="str">
        <f t="shared" si="117"/>
        <v xml:space="preserve"> </v>
      </c>
      <c r="Q180" s="14" t="str">
        <f t="shared" si="118"/>
        <v xml:space="preserve"> </v>
      </c>
      <c r="R180" s="14" t="str">
        <f t="shared" si="119"/>
        <v xml:space="preserve"> </v>
      </c>
      <c r="S180" s="14" t="str">
        <f t="shared" si="120"/>
        <v xml:space="preserve"> </v>
      </c>
      <c r="T180" s="14" t="str">
        <f t="shared" si="121"/>
        <v xml:space="preserve"> </v>
      </c>
      <c r="U180" s="14" t="e">
        <f t="shared" si="122"/>
        <v>#REF!</v>
      </c>
      <c r="V180" s="14" t="str">
        <f t="shared" si="123"/>
        <v xml:space="preserve"> </v>
      </c>
      <c r="W180" s="14" t="str">
        <f t="shared" si="124"/>
        <v xml:space="preserve"> </v>
      </c>
      <c r="X180" s="14"/>
      <c r="Y180" s="14" t="str">
        <f t="shared" si="125"/>
        <v/>
      </c>
      <c r="Z180" s="11" t="s">
        <v>72</v>
      </c>
      <c r="AA180" s="24" t="s">
        <v>287</v>
      </c>
      <c r="AB180" s="11" t="s">
        <v>40</v>
      </c>
      <c r="AC180" s="11" t="s">
        <v>95</v>
      </c>
      <c r="AD180" s="11" t="s">
        <v>42</v>
      </c>
      <c r="AE180" s="9" t="s">
        <v>137</v>
      </c>
    </row>
    <row r="181" spans="1:31" ht="21" customHeight="1" x14ac:dyDescent="0.3">
      <c r="A181" s="53">
        <v>46008</v>
      </c>
      <c r="B181" s="16" t="s">
        <v>44</v>
      </c>
      <c r="C181" s="24" t="s">
        <v>329</v>
      </c>
      <c r="D181" s="42" t="s">
        <v>351</v>
      </c>
      <c r="E181" s="13" t="s">
        <v>285</v>
      </c>
      <c r="F181" s="13" t="s">
        <v>286</v>
      </c>
      <c r="G181" s="13" t="s">
        <v>217</v>
      </c>
      <c r="H181" s="14" t="e">
        <f>IF(AND(#REF!&gt;0,I181&gt;0),#REF!,0)</f>
        <v>#REF!</v>
      </c>
      <c r="I181" s="14" t="e">
        <f>IF(AND(#REF!&gt;0.5,J181&gt;4),1,0)</f>
        <v>#REF!</v>
      </c>
      <c r="J181" s="19"/>
      <c r="K181" s="14" t="str">
        <f>IF((OR(AA181="KNEC",AA181="ATD",AA181="CAMS",AA181="ATD1",AA181="ATDA",AA181="ATD1", AA181="ACCA",AA181="CPA2", AA181="CAMS", AA181="CAMS1", AA181="CIFA", AA181="CPA", AA181="CPA1",AA181="CPS",AA181="CS",AA181="CPSPK",AA181="CAMS ")),I181," ")</f>
        <v xml:space="preserve"> </v>
      </c>
      <c r="L181" s="14" t="str">
        <f>IF((OR(AA181="DBANK",AA181="DDMA",AA181="CBANK",AA181="DPROJ",AA181="CPROJ",AA181="CPM",AA181="CISSE",AA181="CFFE",AA181="DDMA",AA181="DCNSA",AA181="VCGD",AA181="VCEI",AA181="VCBCT")),I181," ")</f>
        <v xml:space="preserve"> </v>
      </c>
      <c r="M181" s="14" t="str">
        <f>IF((OR(AA181="MCP",AA181="MELM",AA181="MCD")),I181," ")</f>
        <v xml:space="preserve"> </v>
      </c>
      <c r="N181" s="14" t="str">
        <f>IF((OR(AA181="CBIT",AA181="CIT",AA181="DBIT",AA181="DIT")),I181," ")</f>
        <v xml:space="preserve"> </v>
      </c>
      <c r="O181" s="14" t="str">
        <f>IF((OR(AA181="CCP",AA181="CECE",AA181="CTFT",AA181="CFT",AA181="DCP",AA181="DECE",AA181="DFT",AA181="DJM")),I181," ")</f>
        <v xml:space="preserve"> </v>
      </c>
      <c r="P181" s="14" t="str">
        <f>IF((OR(AA181="CBM",AA181="DBM",AA181="DPL",AA181="CPL")),I181," ")</f>
        <v xml:space="preserve"> </v>
      </c>
      <c r="Q181" s="14" t="str">
        <f>IF((OR(AA181="BAC",AA181="BAG",AA181="BBIT",AA181="BCT",AA181="BISF",AA181="BIT",AA181="BSD")),I181," ")</f>
        <v xml:space="preserve"> </v>
      </c>
      <c r="R181" s="14" t="str">
        <f>IF((OR(AA181="BCOM",AA181="BPL",AA181="BPM",AA181="BSC AS",AA181="BSC E&amp;S", AA181="IBM")),I181," ")</f>
        <v xml:space="preserve"> </v>
      </c>
      <c r="S181" s="14" t="str">
        <f>IF((OR(AA181="PHD FIN",AA181="PHD MKT",AA181="PHD STR")),I181," ")</f>
        <v xml:space="preserve"> </v>
      </c>
      <c r="T181" s="14" t="str">
        <f>IF((OR(AA181="B.Ed(Arts)",AA181="BAFT",AA181="BAFT(FT)",AA181="BAFT(PA)",AA181="BCJ",AA181="BAPA",AA181="BCP",AA181="BECE", AA181="BJDM",AA181="ECO",AA181="BEBS",AA181="BFPA")),I181," ")</f>
        <v xml:space="preserve"> </v>
      </c>
      <c r="U181" s="14" t="str">
        <f>IF((OR(AA181="MSC COMM",AA181="MBA CM",AA181="MBA HRM",AA181="MBA MARKETING",AA181="MBA PROC",AA181="MSC D_FIN",AA181="MSC FIN_ACC",AA181="MSC FIN_ECON", AA181="MSC FIN_INV",AA181="MSC KM", AA181="MSC COMM",AA181="MBA HRM",AA181="MSC DF",AA181="MBA MKT", AA181="MBA PSM", AA181="MSC FA", AA181="MSC KMI")),I181," ")</f>
        <v xml:space="preserve"> </v>
      </c>
      <c r="V181" s="14" t="str">
        <f>IF((OR(AA181="MDA",AA181="MISM",AA181="MDC",AA181="MDA/MISM",AA181="MISM/MDA",AA181="MISM/MDC",AA181="MISM/MDC/MDA")),I181," ")</f>
        <v xml:space="preserve"> </v>
      </c>
      <c r="W181" s="14" t="str">
        <f>IF((OR(AA181="PHD in IS")),I181," ")</f>
        <v xml:space="preserve"> </v>
      </c>
      <c r="X181" s="14"/>
      <c r="Y181" s="14" t="str">
        <f>IF(AA181="PGDE",I181,"")</f>
        <v/>
      </c>
      <c r="Z181" s="11" t="s">
        <v>53</v>
      </c>
      <c r="AA181" s="24" t="s">
        <v>278</v>
      </c>
      <c r="AB181" s="11" t="s">
        <v>40</v>
      </c>
      <c r="AC181" s="11" t="s">
        <v>95</v>
      </c>
      <c r="AD181" s="11" t="s">
        <v>122</v>
      </c>
      <c r="AE181" s="9" t="s">
        <v>43</v>
      </c>
    </row>
    <row r="182" spans="1:31" ht="21" customHeight="1" x14ac:dyDescent="0.3">
      <c r="A182" s="53">
        <v>46008</v>
      </c>
      <c r="B182" s="16" t="s">
        <v>44</v>
      </c>
      <c r="C182" s="24" t="s">
        <v>329</v>
      </c>
      <c r="D182" s="42" t="s">
        <v>350</v>
      </c>
      <c r="E182" s="13" t="s">
        <v>276</v>
      </c>
      <c r="F182" s="13" t="s">
        <v>277</v>
      </c>
      <c r="G182" s="13" t="s">
        <v>56</v>
      </c>
      <c r="H182" s="14" t="e">
        <f>IF(AND(#REF!&gt;0,I182&gt;0),#REF!,0)</f>
        <v>#REF!</v>
      </c>
      <c r="I182" s="14" t="e">
        <f>IF(AND(#REF!&gt;0.5,J182&gt;4),1,0)</f>
        <v>#REF!</v>
      </c>
      <c r="J182" s="19"/>
      <c r="K182" s="14" t="str">
        <f>IF((OR(AA182="KNEC",AA182="ATD",AA182="CAMS",AA182="ATD1",AA182="ATDA",AA182="ATD1", AA182="ACCA",AA182="CPA2", AA182="CAMS", AA182="CAMS1", AA182="CIFA", AA182="CPA", AA182="CPA1",AA182="CPS",AA182="CS",AA182="CPSPK",AA182="CAMS ")),I182," ")</f>
        <v xml:space="preserve"> </v>
      </c>
      <c r="L182" s="14" t="str">
        <f>IF((OR(AA182="DBANK",AA182="DDMA",AA182="CBANK",AA182="DPROJ",AA182="CPROJ",AA182="CPM",AA182="CISSE",AA182="CFFE",AA182="DDMA",AA182="DCNSA",AA182="VCGD",AA182="VCEI",AA182="VCBCT")),I182," ")</f>
        <v xml:space="preserve"> </v>
      </c>
      <c r="M182" s="14" t="str">
        <f>IF((OR(AA182="MCP",AA182="MELM",AA182="MCD")),I182," ")</f>
        <v xml:space="preserve"> </v>
      </c>
      <c r="N182" s="14" t="str">
        <f>IF((OR(AA182="CBIT",AA182="CIT",AA182="DBIT",AA182="DIT")),I182," ")</f>
        <v xml:space="preserve"> </v>
      </c>
      <c r="O182" s="14" t="str">
        <f>IF((OR(AA182="CCP",AA182="CECE",AA182="CTFT",AA182="CFT",AA182="DCP",AA182="DECE",AA182="DFT",AA182="DJM")),I182," ")</f>
        <v xml:space="preserve"> </v>
      </c>
      <c r="P182" s="14" t="str">
        <f>IF((OR(AA182="CBM",AA182="DBM",AA182="DPL",AA182="CPL")),I182," ")</f>
        <v xml:space="preserve"> </v>
      </c>
      <c r="Q182" s="14" t="str">
        <f>IF((OR(AA182="BAC",AA182="BAG",AA182="BBIT",AA182="BCT",AA182="BISF",AA182="BIT",AA182="BSD")),I182," ")</f>
        <v xml:space="preserve"> </v>
      </c>
      <c r="R182" s="14" t="str">
        <f>IF((OR(AA182="BCOM",AA182="BPL",AA182="BPM",AA182="BSC AS",AA182="BSC E&amp;S", AA182="IBM")),I182," ")</f>
        <v xml:space="preserve"> </v>
      </c>
      <c r="S182" s="14" t="str">
        <f>IF((OR(AA182="PHD FIN",AA182="PHD MKT",AA182="PHD STR")),I182," ")</f>
        <v xml:space="preserve"> </v>
      </c>
      <c r="T182" s="14" t="str">
        <f>IF((OR(AA182="B.Ed(Arts)",AA182="BAFT",AA182="BAFT(FT)",AA182="BAFT(PA)",AA182="BCJ",AA182="BAPA",AA182="BCP",AA182="BECE", AA182="BJDM",AA182="ECO",AA182="BEBS",AA182="BFPA")),I182," ")</f>
        <v xml:space="preserve"> </v>
      </c>
      <c r="U182" s="14" t="str">
        <f>IF((OR(AA182="MSC COMM",AA182="MBA CM",AA182="MBA HRM",AA182="MBA MARKETING",AA182="MBA PROC",AA182="MSC D_FIN",AA182="MSC FIN_ACC",AA182="MSC FIN_ECON", AA182="MSC FIN_INV",AA182="MSC KM", AA182="MSC COMM",AA182="MBA HRM",AA182="MSC DF",AA182="MBA MKT", AA182="MBA PSM", AA182="MSC FA", AA182="MSC KMI")),I182," ")</f>
        <v xml:space="preserve"> </v>
      </c>
      <c r="V182" s="14" t="str">
        <f>IF((OR(AA182="MDA",AA182="MISM",AA182="MDC",AA182="MDA/MISM",AA182="MISM/MDA",AA182="MISM/MDC",AA182="MISM/MDC/MDA")),I182," ")</f>
        <v xml:space="preserve"> </v>
      </c>
      <c r="W182" s="14" t="str">
        <f>IF((OR(AA182="PHD in IS")),I182," ")</f>
        <v xml:space="preserve"> </v>
      </c>
      <c r="X182" s="14"/>
      <c r="Y182" s="14" t="str">
        <f>IF(AA182="PGDE",I182,"")</f>
        <v/>
      </c>
      <c r="Z182" s="11" t="s">
        <v>53</v>
      </c>
      <c r="AA182" s="24" t="s">
        <v>278</v>
      </c>
      <c r="AB182" s="11" t="s">
        <v>40</v>
      </c>
      <c r="AC182" s="11" t="s">
        <v>95</v>
      </c>
      <c r="AD182" s="11" t="s">
        <v>109</v>
      </c>
      <c r="AE182" s="9" t="s">
        <v>43</v>
      </c>
    </row>
    <row r="183" spans="1:31" ht="21" customHeight="1" x14ac:dyDescent="0.3">
      <c r="A183" s="53">
        <v>46008</v>
      </c>
      <c r="B183" s="16" t="s">
        <v>44</v>
      </c>
      <c r="C183" s="24" t="s">
        <v>329</v>
      </c>
      <c r="D183" s="42" t="s">
        <v>349</v>
      </c>
      <c r="E183" s="13" t="s">
        <v>103</v>
      </c>
      <c r="F183" s="13" t="s">
        <v>104</v>
      </c>
      <c r="G183" s="13" t="s">
        <v>128</v>
      </c>
      <c r="H183" s="14" t="e">
        <f>IF(AND(#REF!&gt;0,I183&gt;0),#REF!,0)</f>
        <v>#REF!</v>
      </c>
      <c r="I183" s="14" t="e">
        <f>IF(AND(#REF!&gt;0.5,J183&gt;4),1,0)</f>
        <v>#REF!</v>
      </c>
      <c r="J183" s="19"/>
      <c r="K183" s="14" t="str">
        <f>IF((OR(AA183="KNEC",AA183="ATD",AA183="CAMS",AA183="ATD1",AA183="ATDA",AA183="ATD1", AA183="ACCA",AA183="CPA2", AA183="CAMS", AA183="CAMS1", AA183="CIFA", AA183="CPA", AA183="CPA1",AA183="CPS",AA183="CS",AA183="CPSPK",AA183="CAMS ")),I183," ")</f>
        <v xml:space="preserve"> </v>
      </c>
      <c r="L183" s="14" t="str">
        <f>IF((OR(AA183="DBANK",AA183="DDMA",AA183="CBANK",AA183="DPROJ",AA183="CPROJ",AA183="CPM",AA183="CISSE",AA183="CFFE",AA183="DDMA",AA183="DCNSA",AA183="VCGD",AA183="VCEI",AA183="VCBCT")),I183," ")</f>
        <v xml:space="preserve"> </v>
      </c>
      <c r="M183" s="14" t="str">
        <f>IF((OR(AA183="MCP",AA183="MELM",AA183="MCD")),I183," ")</f>
        <v xml:space="preserve"> </v>
      </c>
      <c r="N183" s="14" t="str">
        <f>IF((OR(AA183="CBIT",AA183="CIT",AA183="DBIT",AA183="DIT")),I183," ")</f>
        <v xml:space="preserve"> </v>
      </c>
      <c r="O183" s="14" t="str">
        <f>IF((OR(AA183="CCP",AA183="CECE",AA183="CTFT",AA183="CFT",AA183="DCP",AA183="DECE",AA183="DFT",AA183="DJM")),I183," ")</f>
        <v xml:space="preserve"> </v>
      </c>
      <c r="P183" s="14" t="str">
        <f>IF((OR(AA183="CBM",AA183="DBM",AA183="DPL",AA183="CPL")),I183," ")</f>
        <v xml:space="preserve"> </v>
      </c>
      <c r="Q183" s="14" t="str">
        <f>IF((OR(AA183="BAC",AA183="BAG",AA183="BBIT",AA183="BCT",AA183="BISF",AA183="BIT",AA183="BSD")),I183," ")</f>
        <v xml:space="preserve"> </v>
      </c>
      <c r="R183" s="14" t="str">
        <f>IF((OR(AA183="BCOM",AA183="BPL",AA183="BPM",AA183="BSC AS",AA183="BSC E&amp;S", AA183="IBM")),I183," ")</f>
        <v xml:space="preserve"> </v>
      </c>
      <c r="S183" s="14" t="str">
        <f>IF((OR(AA183="PHD FIN",AA183="PHD MKT",AA183="PHD STR")),I183," ")</f>
        <v xml:space="preserve"> </v>
      </c>
      <c r="T183" s="14" t="str">
        <f>IF((OR(AA183="B.Ed(Arts)",AA183="BAFT",AA183="BAFT(FT)",AA183="BAFT(PA)",AA183="BCJ",AA183="BAPA",AA183="BCP",AA183="BECE", AA183="BJDM",AA183="ECO",AA183="BEBS",AA183="BFPA")),I183," ")</f>
        <v xml:space="preserve"> </v>
      </c>
      <c r="U183" s="14" t="str">
        <f>IF((OR(AA183="MSC COMM",AA183="MBA CM",AA183="MBA HRM",AA183="MBA MARKETING",AA183="MBA PROC",AA183="MSC D_FIN",AA183="MSC FIN_ACC",AA183="MSC FIN_ECON", AA183="MSC FIN_INV",AA183="MSC KM", AA183="MSC COMM",AA183="MBA HRM",AA183="MSC DF",AA183="MBA MKT", AA183="MBA PSM", AA183="MSC FA", AA183="MSC KMI")),I183," ")</f>
        <v xml:space="preserve"> </v>
      </c>
      <c r="V183" s="14" t="str">
        <f>IF((OR(AA183="MDA",AA183="MISM",AA183="MDC",AA183="MDA/MISM",AA183="MISM/MDA",AA183="MISM/MDC",AA183="MISM/MDC/MDA")),I183," ")</f>
        <v xml:space="preserve"> </v>
      </c>
      <c r="W183" s="14" t="str">
        <f>IF((OR(AA183="PHD in IS")),I183," ")</f>
        <v xml:space="preserve"> </v>
      </c>
      <c r="X183" s="14"/>
      <c r="Y183" s="14" t="str">
        <f>IF(AA183="PGDE",I183,"")</f>
        <v/>
      </c>
      <c r="Z183" s="11" t="s">
        <v>72</v>
      </c>
      <c r="AA183" s="24" t="s">
        <v>278</v>
      </c>
      <c r="AB183" s="11" t="s">
        <v>40</v>
      </c>
      <c r="AC183" s="11" t="s">
        <v>95</v>
      </c>
      <c r="AD183" s="11" t="s">
        <v>42</v>
      </c>
      <c r="AE183" s="9" t="s">
        <v>137</v>
      </c>
    </row>
    <row r="184" spans="1:31" ht="21" customHeight="1" x14ac:dyDescent="0.3">
      <c r="A184" s="53">
        <v>46008</v>
      </c>
      <c r="B184" s="16" t="s">
        <v>44</v>
      </c>
      <c r="C184" s="24" t="s">
        <v>329</v>
      </c>
      <c r="D184" s="42" t="s">
        <v>350</v>
      </c>
      <c r="E184" s="13" t="s">
        <v>276</v>
      </c>
      <c r="F184" s="13" t="s">
        <v>277</v>
      </c>
      <c r="G184" s="13" t="s">
        <v>56</v>
      </c>
      <c r="H184" s="14" t="e">
        <f>IF(AND(#REF!&gt;0,I184&gt;0),#REF!,0)</f>
        <v>#REF!</v>
      </c>
      <c r="I184" s="14" t="e">
        <f>IF(AND(#REF!&gt;0.5,J184&gt;4),1,0)</f>
        <v>#REF!</v>
      </c>
      <c r="J184" s="14">
        <v>22</v>
      </c>
      <c r="K184" s="14" t="str">
        <f>IF((OR(AA184="KNEC",AA184="ATD",AA184="CAMS",AA184="ATD1",AA184="ATDA",AA184="ATD1", AA184="ACCA",AA184="CPA2", AA184="CAMS", AA184="CAMS1", AA184="CIFA", AA184="CPA", AA184="CPA1",AA184="CPS",AA184="CS",AA184="CPSPK",AA184="CAMS ")),I184," ")</f>
        <v xml:space="preserve"> </v>
      </c>
      <c r="L184" s="14" t="str">
        <f>IF((OR(AA184="DBANK",AA184="DDMA",AA184="CBANK",AA184="DPROJ",AA184="CPROJ",AA184="CPM",AA184="CISSE",AA184="CFFE",AA184="DDMA",AA184="DCNSA",AA184="VCGD",AA184="VCEI",AA184="VCBCT")),I184," ")</f>
        <v xml:space="preserve"> </v>
      </c>
      <c r="M184" s="14" t="str">
        <f>IF((OR(AA184="MCP",AA184="MELM",AA184="MCD")),I184," ")</f>
        <v xml:space="preserve"> </v>
      </c>
      <c r="N184" s="14" t="str">
        <f>IF((OR(AA184="CBIT",AA184="CIT",AA184="DBIT",AA184="DIT")),I184," ")</f>
        <v xml:space="preserve"> </v>
      </c>
      <c r="O184" s="14" t="str">
        <f>IF((OR(AA184="CCP",AA184="CECE",AA184="CTFT",AA184="CFT",AA184="DCP",AA184="DECE",AA184="DFT",AA184="DJM")),I184," ")</f>
        <v xml:space="preserve"> </v>
      </c>
      <c r="P184" s="14" t="str">
        <f>IF((OR(AA184="CBM",AA184="DBM",AA184="DPL",AA184="CPL")),I184," ")</f>
        <v xml:space="preserve"> </v>
      </c>
      <c r="Q184" s="14" t="str">
        <f>IF((OR(AA184="BAC",AA184="BAG",AA184="BBIT",AA184="BCT",AA184="BISF",AA184="BIT",AA184="BSD")),I184," ")</f>
        <v xml:space="preserve"> </v>
      </c>
      <c r="R184" s="14" t="str">
        <f>IF((OR(AA184="BCOM",AA184="BPL",AA184="BPM",AA184="BSC AS",AA184="BSC E&amp;S", AA184="IBM")),I184," ")</f>
        <v xml:space="preserve"> </v>
      </c>
      <c r="S184" s="14" t="str">
        <f>IF((OR(AA184="PHD FIN",AA184="PHD MKT",AA184="PHD STR")),I184," ")</f>
        <v xml:space="preserve"> </v>
      </c>
      <c r="T184" s="14" t="str">
        <f>IF((OR(AA184="B.Ed(Arts)",AA184="BAFT",AA184="BAFT(FT)",AA184="BAFT(PA)",AA184="BCJ",AA184="BAPA",AA184="BCP",AA184="BECE", AA184="BJDM",AA184="ECO",AA184="BEBS",AA184="BFPA")),I184," ")</f>
        <v xml:space="preserve"> </v>
      </c>
      <c r="U184" s="14" t="str">
        <f>IF((OR(AA184="MSC COMM",AA184="MBA CM",AA184="MBA HRM",AA184="MBA MARKETING",AA184="MBA PROC",AA184="MSC D_FIN",AA184="MSC FIN_ACC",AA184="MSC FIN_ECON", AA184="MSC FIN_INV",AA184="MSC KM", AA184="MSC COMM",AA184="MBA HRM",AA184="MSC DF",AA184="MBA MKT", AA184="MBA PSM", AA184="MSC FA", AA184="MSC KMI")),I184," ")</f>
        <v xml:space="preserve"> </v>
      </c>
      <c r="V184" s="14" t="str">
        <f>IF((OR(AA184="MDA",AA184="MISM",AA184="MDC",AA184="MDA/MISM",AA184="MISM/MDA",AA184="MISM/MDC",AA184="MISM/MDC/MDA")),I184," ")</f>
        <v xml:space="preserve"> </v>
      </c>
      <c r="W184" s="14" t="str">
        <f>IF((OR(AA184="PHD in IS")),I184," ")</f>
        <v xml:space="preserve"> </v>
      </c>
      <c r="X184" s="14"/>
      <c r="Y184" s="14" t="str">
        <f>IF(AA184="PGDE",I184,"")</f>
        <v/>
      </c>
      <c r="Z184" s="11" t="s">
        <v>53</v>
      </c>
      <c r="AA184" s="24" t="s">
        <v>260</v>
      </c>
      <c r="AB184" s="11" t="s">
        <v>40</v>
      </c>
      <c r="AC184" s="11" t="s">
        <v>95</v>
      </c>
      <c r="AD184" s="11" t="s">
        <v>122</v>
      </c>
      <c r="AE184" s="9" t="s">
        <v>43</v>
      </c>
    </row>
    <row r="185" spans="1:31" ht="21" customHeight="1" x14ac:dyDescent="0.3">
      <c r="A185" s="53">
        <v>46008</v>
      </c>
      <c r="B185" s="16" t="s">
        <v>44</v>
      </c>
      <c r="C185" s="24" t="s">
        <v>329</v>
      </c>
      <c r="D185" s="42" t="s">
        <v>351</v>
      </c>
      <c r="E185" s="13" t="s">
        <v>268</v>
      </c>
      <c r="F185" s="13" t="s">
        <v>254</v>
      </c>
      <c r="G185" s="13" t="s">
        <v>255</v>
      </c>
      <c r="H185" s="14" t="e">
        <f>IF(AND(#REF!&gt;0,I185&gt;0),#REF!,0)</f>
        <v>#REF!</v>
      </c>
      <c r="I185" s="14" t="e">
        <f>IF(AND(#REF!&gt;0.5,J185&gt;4),1,0)</f>
        <v>#REF!</v>
      </c>
      <c r="J185" s="14">
        <v>22</v>
      </c>
      <c r="K185" s="14" t="str">
        <f>IF((OR(AA185="KNEC",AA185="ATD",AA185="CAMS",AA185="ATD1",AA185="ATDA",AA185="ATD1", AA185="ACCA",AA185="CPA2", AA185="CAMS", AA185="CAMS1", AA185="CIFA", AA185="CPA", AA185="CPA1",AA185="CPS",AA185="CS",AA185="CPSPK",AA185="CAMS ")),I185," ")</f>
        <v xml:space="preserve"> </v>
      </c>
      <c r="L185" s="14" t="str">
        <f>IF((OR(AA185="DBANK",AA185="DDMA",AA185="CBANK",AA185="DPROJ",AA185="CPROJ",AA185="CPM",AA185="CISSE",AA185="CFFE",AA185="DDMA",AA185="DCNSA",AA185="VCGD",AA185="VCEI",AA185="VCBCT")),I185," ")</f>
        <v xml:space="preserve"> </v>
      </c>
      <c r="M185" s="14" t="str">
        <f>IF((OR(AA185="MCP",AA185="MELM",AA185="MCD")),I185," ")</f>
        <v xml:space="preserve"> </v>
      </c>
      <c r="N185" s="14" t="str">
        <f>IF((OR(AA185="CBIT",AA185="CIT",AA185="DBIT",AA185="DIT")),I185," ")</f>
        <v xml:space="preserve"> </v>
      </c>
      <c r="O185" s="14" t="str">
        <f>IF((OR(AA185="CCP",AA185="CECE",AA185="CTFT",AA185="CFT",AA185="DCP",AA185="DECE",AA185="DFT",AA185="DJM")),I185," ")</f>
        <v xml:space="preserve"> </v>
      </c>
      <c r="P185" s="14" t="str">
        <f>IF((OR(AA185="CBM",AA185="DBM",AA185="DPL",AA185="CPL")),I185," ")</f>
        <v xml:space="preserve"> </v>
      </c>
      <c r="Q185" s="14" t="str">
        <f>IF((OR(AA185="BAC",AA185="BAG",AA185="BBIT",AA185="BCT",AA185="BISF",AA185="BIT",AA185="BSD")),I185," ")</f>
        <v xml:space="preserve"> </v>
      </c>
      <c r="R185" s="14" t="str">
        <f>IF((OR(AA185="BCOM",AA185="BPL",AA185="BPM",AA185="BSC AS",AA185="BSC E&amp;S", AA185="IBM")),I185," ")</f>
        <v xml:space="preserve"> </v>
      </c>
      <c r="S185" s="14" t="str">
        <f>IF((OR(AA185="PHD FIN",AA185="PHD MKT",AA185="PHD STR")),I185," ")</f>
        <v xml:space="preserve"> </v>
      </c>
      <c r="T185" s="14" t="str">
        <f>IF((OR(AA185="B.Ed(Arts)",AA185="BAFT",AA185="BAFT(FT)",AA185="BAFT(PA)",AA185="BCJ",AA185="BAPA",AA185="BCP",AA185="BECE", AA185="BJDM",AA185="ECO",AA185="BEBS",AA185="BFPA")),I185," ")</f>
        <v xml:space="preserve"> </v>
      </c>
      <c r="U185" s="14" t="str">
        <f>IF((OR(AA185="MSC COMM",AA185="MBA CM",AA185="MBA HRM",AA185="MBA MARKETING",AA185="MBA PROC",AA185="MSC D_FIN",AA185="MSC FIN_ACC",AA185="MSC FIN_ECON", AA185="MSC FIN_INV",AA185="MSC KM", AA185="MSC COMM",AA185="MBA HRM",AA185="MSC DF",AA185="MBA MKT", AA185="MBA PSM", AA185="MSC FA", AA185="MSC KMI")),I185," ")</f>
        <v xml:space="preserve"> </v>
      </c>
      <c r="V185" s="14" t="str">
        <f>IF((OR(AA185="MDA",AA185="MISM",AA185="MDC",AA185="MDA/MISM",AA185="MISM/MDA",AA185="MISM/MDC",AA185="MISM/MDC/MDA")),I185," ")</f>
        <v xml:space="preserve"> </v>
      </c>
      <c r="W185" s="14" t="str">
        <f>IF((OR(AA185="PHD in IS")),I185," ")</f>
        <v xml:space="preserve"> </v>
      </c>
      <c r="X185" s="14"/>
      <c r="Y185" s="14" t="str">
        <f>IF(AA185="PGDE",I185,"")</f>
        <v/>
      </c>
      <c r="Z185" s="11" t="s">
        <v>38</v>
      </c>
      <c r="AA185" s="24" t="s">
        <v>260</v>
      </c>
      <c r="AB185" s="11" t="s">
        <v>40</v>
      </c>
      <c r="AC185" s="11" t="s">
        <v>95</v>
      </c>
      <c r="AD185" s="11" t="s">
        <v>109</v>
      </c>
      <c r="AE185" s="9" t="s">
        <v>43</v>
      </c>
    </row>
    <row r="186" spans="1:31" ht="21" customHeight="1" x14ac:dyDescent="0.3">
      <c r="A186" s="53">
        <v>46008</v>
      </c>
      <c r="B186" s="16" t="s">
        <v>44</v>
      </c>
      <c r="C186" s="24" t="s">
        <v>329</v>
      </c>
      <c r="D186" s="42" t="s">
        <v>349</v>
      </c>
      <c r="E186" s="13" t="s">
        <v>103</v>
      </c>
      <c r="F186" s="13" t="s">
        <v>104</v>
      </c>
      <c r="G186" s="13" t="s">
        <v>128</v>
      </c>
      <c r="H186" s="14" t="e">
        <f>IF(AND(#REF!&gt;0,I186&gt;0),#REF!,0)</f>
        <v>#REF!</v>
      </c>
      <c r="I186" s="14" t="e">
        <f>IF(AND(#REF!&gt;0.5,J186&gt;4),1,0)</f>
        <v>#REF!</v>
      </c>
      <c r="J186" s="19"/>
      <c r="K186" s="14" t="str">
        <f t="shared" si="98"/>
        <v xml:space="preserve"> </v>
      </c>
      <c r="L186" s="14" t="str">
        <f t="shared" si="99"/>
        <v xml:space="preserve"> </v>
      </c>
      <c r="M186" s="14" t="str">
        <f t="shared" si="100"/>
        <v xml:space="preserve"> </v>
      </c>
      <c r="N186" s="14" t="str">
        <f t="shared" si="101"/>
        <v xml:space="preserve"> </v>
      </c>
      <c r="O186" s="14" t="str">
        <f t="shared" si="102"/>
        <v xml:space="preserve"> </v>
      </c>
      <c r="P186" s="14" t="str">
        <f t="shared" si="103"/>
        <v xml:space="preserve"> </v>
      </c>
      <c r="Q186" s="14" t="str">
        <f t="shared" si="104"/>
        <v xml:space="preserve"> </v>
      </c>
      <c r="R186" s="14" t="str">
        <f t="shared" si="105"/>
        <v xml:space="preserve"> </v>
      </c>
      <c r="S186" s="14" t="str">
        <f t="shared" si="106"/>
        <v xml:space="preserve"> </v>
      </c>
      <c r="T186" s="14" t="str">
        <f t="shared" si="107"/>
        <v xml:space="preserve"> </v>
      </c>
      <c r="U186" s="14" t="str">
        <f t="shared" si="108"/>
        <v xml:space="preserve"> </v>
      </c>
      <c r="V186" s="14" t="str">
        <f t="shared" si="109"/>
        <v xml:space="preserve"> </v>
      </c>
      <c r="W186" s="14" t="str">
        <f t="shared" si="110"/>
        <v xml:space="preserve"> </v>
      </c>
      <c r="X186" s="14"/>
      <c r="Y186" s="14" t="str">
        <f t="shared" si="111"/>
        <v/>
      </c>
      <c r="Z186" s="11" t="s">
        <v>72</v>
      </c>
      <c r="AA186" s="24" t="s">
        <v>260</v>
      </c>
      <c r="AB186" s="11" t="s">
        <v>40</v>
      </c>
      <c r="AC186" s="11" t="s">
        <v>95</v>
      </c>
      <c r="AD186" s="11" t="s">
        <v>42</v>
      </c>
      <c r="AE186" s="9" t="s">
        <v>137</v>
      </c>
    </row>
    <row r="187" spans="1:31" ht="21" customHeight="1" x14ac:dyDescent="0.3">
      <c r="A187" s="53">
        <v>46008</v>
      </c>
      <c r="B187" s="16" t="s">
        <v>44</v>
      </c>
      <c r="C187" s="24" t="s">
        <v>329</v>
      </c>
      <c r="D187" s="42" t="s">
        <v>350</v>
      </c>
      <c r="E187" s="13" t="s">
        <v>149</v>
      </c>
      <c r="F187" s="13" t="s">
        <v>150</v>
      </c>
      <c r="G187" s="13" t="s">
        <v>151</v>
      </c>
      <c r="H187" s="14" t="e">
        <f>IF(AND(#REF!&gt;0,I187&gt;0),#REF!,0)</f>
        <v>#REF!</v>
      </c>
      <c r="I187" s="14" t="e">
        <f>IF(AND(#REF!&gt;0.5,J187&gt;4),1,0)</f>
        <v>#REF!</v>
      </c>
      <c r="J187" s="19"/>
      <c r="K187" s="14" t="str">
        <f>IF((OR(AA187="KNEC",AA187="ATD",AA187="CAMS",AA187="ATD1",AA187="ATDA",AA187="ATD1", AA187="ACCA",AA187="CPA2", AA187="CAMS", AA187="CAMS1", AA187="CIFA", AA187="CPA", AA187="CPA1",AA187="CPS",AA187="CS",AA187="CPSPK",AA187="CAMS ")),I187," ")</f>
        <v xml:space="preserve"> </v>
      </c>
      <c r="L187" s="14" t="str">
        <f>IF((OR(AA187="DBANK",AA187="DDMA",AA187="CBANK",AA187="DPROJ",AA187="CPROJ",AA187="CPM",AA187="CISSE",AA187="CFFE",AA187="DDMA",AA187="DCNSA",AA187="VCGD",AA187="VCEI",AA187="VCBCT")),I187," ")</f>
        <v xml:space="preserve"> </v>
      </c>
      <c r="M187" s="14" t="str">
        <f>IF((OR(AA187="MCP",AA187="MELM",AA187="MCD")),I187," ")</f>
        <v xml:space="preserve"> </v>
      </c>
      <c r="N187" s="14" t="str">
        <f>IF((OR(AA187="CBIT",AA187="CIT",AA187="DBIT",AA187="DIT")),I187," ")</f>
        <v xml:space="preserve"> </v>
      </c>
      <c r="O187" s="14" t="str">
        <f>IF((OR(AA187="CCP",AA187="CECE",AA187="CTFT",AA187="CFT",AA187="DCP",AA187="DECE",AA187="DFT",AA187="DJM")),I187," ")</f>
        <v xml:space="preserve"> </v>
      </c>
      <c r="P187" s="14" t="str">
        <f>IF((OR(AA187="CBM",AA187="DBM",AA187="DPL",AA187="CPL")),I187," ")</f>
        <v xml:space="preserve"> </v>
      </c>
      <c r="Q187" s="14" t="str">
        <f>IF((OR(AA187="BAC",AA187="BAG",AA187="BBIT",AA187="BCT",AA187="BISF",AA187="BIT",AA187="BSD")),I187," ")</f>
        <v xml:space="preserve"> </v>
      </c>
      <c r="R187" s="14" t="str">
        <f>IF((OR(AA187="BCOM",AA187="BPL",AA187="BPM",AA187="BSC AS",AA187="BSC E&amp;S", AA187="IBM")),I187," ")</f>
        <v xml:space="preserve"> </v>
      </c>
      <c r="S187" s="14" t="str">
        <f>IF((OR(AA187="PHD FIN",AA187="PHD MKT",AA187="PHD STR")),I187," ")</f>
        <v xml:space="preserve"> </v>
      </c>
      <c r="T187" s="14" t="str">
        <f>IF((OR(AA187="B.Ed(Arts)",AA187="BAFT",AA187="BAFT(FT)",AA187="BAFT(PA)",AA187="BCJ",AA187="BAPA",AA187="BCP",AA187="BECE", AA187="BJDM",AA187="ECO",AA187="BEBS",AA187="BFPA")),I187," ")</f>
        <v xml:space="preserve"> </v>
      </c>
      <c r="U187" s="14" t="e">
        <f>IF((OR(AA187="MSC COMM",AA187="MBA CM",AA187="MBA HRM",AA187="MBA MARKETING",AA187="MBA PROC",AA187="MSC D_FIN",AA187="MSC FIN_ACC",AA187="MSC FIN_ECON", AA187="MSC FIN_INV",AA187="MSC KM", AA187="MSC COMM",AA187="MBA HRM",AA187="MSC DF",AA187="MBA MKT", AA187="MBA PSM", AA187="MSC FA", AA187="MSC KMI")),I187," ")</f>
        <v>#REF!</v>
      </c>
      <c r="V187" s="14" t="str">
        <f>IF((OR(AA187="MDA",AA187="MISM",AA187="MDC",AA187="MDA/MISM",AA187="MISM/MDA",AA187="MISM/MDC",AA187="MISM/MDC/MDA")),I187," ")</f>
        <v xml:space="preserve"> </v>
      </c>
      <c r="W187" s="14" t="str">
        <f>IF((OR(AA187="PHD in IS")),I187," ")</f>
        <v xml:space="preserve"> </v>
      </c>
      <c r="X187" s="14"/>
      <c r="Y187" s="14" t="str">
        <f>IF(AA187="PGDE",I187,"")</f>
        <v/>
      </c>
      <c r="Z187" s="11" t="s">
        <v>72</v>
      </c>
      <c r="AA187" s="11" t="s">
        <v>239</v>
      </c>
      <c r="AB187" s="11" t="s">
        <v>40</v>
      </c>
      <c r="AC187" s="11" t="s">
        <v>95</v>
      </c>
      <c r="AD187" s="11" t="s">
        <v>122</v>
      </c>
      <c r="AE187" s="9" t="s">
        <v>43</v>
      </c>
    </row>
    <row r="188" spans="1:31" ht="21" customHeight="1" x14ac:dyDescent="0.3">
      <c r="A188" s="53">
        <v>46008</v>
      </c>
      <c r="B188" s="16" t="s">
        <v>44</v>
      </c>
      <c r="C188" s="24" t="s">
        <v>329</v>
      </c>
      <c r="D188" s="42" t="s">
        <v>351</v>
      </c>
      <c r="E188" s="13" t="s">
        <v>253</v>
      </c>
      <c r="F188" s="13" t="s">
        <v>254</v>
      </c>
      <c r="G188" s="13" t="s">
        <v>255</v>
      </c>
      <c r="H188" s="14" t="e">
        <f>IF(AND(#REF!&gt;0,I188&gt;0),#REF!,0)</f>
        <v>#REF!</v>
      </c>
      <c r="I188" s="14" t="e">
        <f>IF(AND(#REF!&gt;0.5,J188&gt;4),1,0)</f>
        <v>#REF!</v>
      </c>
      <c r="J188" s="19"/>
      <c r="K188" s="14" t="str">
        <f>IF((OR(AA188="KNEC",AA188="ATD",AA188="CAMS",AA188="ATD1",AA188="ATDA",AA188="ATD1", AA188="ACCA",AA188="CPA2", AA188="CAMS", AA188="CAMS1", AA188="CIFA", AA188="CPA", AA188="CPA1",AA188="CPS",AA188="CS",AA188="CPSPK",AA188="CAMS ")),I188," ")</f>
        <v xml:space="preserve"> </v>
      </c>
      <c r="L188" s="14" t="str">
        <f>IF((OR(AA188="DBANK",AA188="DDMA",AA188="CBANK",AA188="DPROJ",AA188="CPROJ",AA188="CPM",AA188="CISSE",AA188="CFFE",AA188="DDMA",AA188="DCNSA",AA188="VCGD",AA188="VCEI",AA188="VCBCT")),I188," ")</f>
        <v xml:space="preserve"> </v>
      </c>
      <c r="M188" s="14" t="str">
        <f>IF((OR(AA188="MCP",AA188="MELM",AA188="MCD")),I188," ")</f>
        <v xml:space="preserve"> </v>
      </c>
      <c r="N188" s="14" t="str">
        <f>IF((OR(AA188="CBIT",AA188="CIT",AA188="DBIT",AA188="DIT")),I188," ")</f>
        <v xml:space="preserve"> </v>
      </c>
      <c r="O188" s="14" t="str">
        <f>IF((OR(AA188="CCP",AA188="CECE",AA188="CTFT",AA188="CFT",AA188="DCP",AA188="DECE",AA188="DFT",AA188="DJM")),I188," ")</f>
        <v xml:space="preserve"> </v>
      </c>
      <c r="P188" s="14" t="str">
        <f>IF((OR(AA188="CBM",AA188="DBM",AA188="DPL",AA188="CPL")),I188," ")</f>
        <v xml:space="preserve"> </v>
      </c>
      <c r="Q188" s="14" t="str">
        <f>IF((OR(AA188="BAC",AA188="BAG",AA188="BBIT",AA188="BCT",AA188="BISF",AA188="BIT",AA188="BSD")),I188," ")</f>
        <v xml:space="preserve"> </v>
      </c>
      <c r="R188" s="14" t="str">
        <f>IF((OR(AA188="BCOM",AA188="BPL",AA188="BPM",AA188="BSC AS",AA188="BSC E&amp;S", AA188="IBM")),I188," ")</f>
        <v xml:space="preserve"> </v>
      </c>
      <c r="S188" s="14" t="str">
        <f>IF((OR(AA188="PHD FIN",AA188="PHD MKT",AA188="PHD STR")),I188," ")</f>
        <v xml:space="preserve"> </v>
      </c>
      <c r="T188" s="14" t="str">
        <f>IF((OR(AA188="B.Ed(Arts)",AA188="BAFT",AA188="BAFT(FT)",AA188="BAFT(PA)",AA188="BCJ",AA188="BAPA",AA188="BCP",AA188="BECE", AA188="BJDM",AA188="ECO",AA188="BEBS",AA188="BFPA")),I188," ")</f>
        <v xml:space="preserve"> </v>
      </c>
      <c r="U188" s="14" t="e">
        <f>IF((OR(AA188="MSC COMM",AA188="MBA CM",AA188="MBA HRM",AA188="MBA MARKETING",AA188="MBA PROC",AA188="MSC D_FIN",AA188="MSC FIN_ACC",AA188="MSC FIN_ECON", AA188="MSC FIN_INV",AA188="MSC KM", AA188="MSC COMM",AA188="MBA HRM",AA188="MSC DF",AA188="MBA MKT", AA188="MBA PSM", AA188="MSC FA", AA188="MSC KMI")),I188," ")</f>
        <v>#REF!</v>
      </c>
      <c r="V188" s="14" t="str">
        <f>IF((OR(AA188="MDA",AA188="MISM",AA188="MDC",AA188="MDA/MISM",AA188="MISM/MDA",AA188="MISM/MDC",AA188="MISM/MDC/MDA")),I188," ")</f>
        <v xml:space="preserve"> </v>
      </c>
      <c r="W188" s="14" t="str">
        <f>IF((OR(AA188="PHD in IS")),I188," ")</f>
        <v xml:space="preserve"> </v>
      </c>
      <c r="X188" s="14"/>
      <c r="Y188" s="14" t="str">
        <f>IF(AA188="PGDE",I188,"")</f>
        <v/>
      </c>
      <c r="Z188" s="11" t="s">
        <v>38</v>
      </c>
      <c r="AA188" s="24" t="s">
        <v>239</v>
      </c>
      <c r="AB188" s="11" t="s">
        <v>40</v>
      </c>
      <c r="AC188" s="11" t="s">
        <v>95</v>
      </c>
      <c r="AD188" s="11" t="s">
        <v>109</v>
      </c>
      <c r="AE188" s="9" t="s">
        <v>43</v>
      </c>
    </row>
    <row r="189" spans="1:31" ht="21" customHeight="1" x14ac:dyDescent="0.3">
      <c r="A189" s="53">
        <v>46008</v>
      </c>
      <c r="B189" s="16" t="s">
        <v>44</v>
      </c>
      <c r="C189" s="24" t="s">
        <v>329</v>
      </c>
      <c r="D189" s="42" t="s">
        <v>349</v>
      </c>
      <c r="E189" s="13" t="s">
        <v>103</v>
      </c>
      <c r="F189" s="13" t="s">
        <v>104</v>
      </c>
      <c r="G189" s="13" t="s">
        <v>128</v>
      </c>
      <c r="H189" s="14" t="e">
        <f>IF(AND(#REF!&gt;0,I189&gt;0),#REF!,0)</f>
        <v>#REF!</v>
      </c>
      <c r="I189" s="14" t="e">
        <f>IF(AND(#REF!&gt;0.5,J189&gt;4),1,0)</f>
        <v>#REF!</v>
      </c>
      <c r="J189" s="19"/>
      <c r="K189" s="14" t="str">
        <f>IF((OR(AA189="KNEC",AA189="ATD",AA189="CAMS",AA189="ATD1",AA189="ATDA",AA189="ATD1", AA189="ACCA",AA189="CPA2", AA189="CAMS", AA189="CAMS1", AA189="CIFA", AA189="CPA", AA189="CPA1",AA189="CPS",AA189="CS",AA189="CPSPK",AA189="CAMS ")),I189," ")</f>
        <v xml:space="preserve"> </v>
      </c>
      <c r="L189" s="14" t="str">
        <f>IF((OR(AA189="DBANK",AA189="DDMA",AA189="CBANK",AA189="DPROJ",AA189="CPROJ",AA189="CPM",AA189="CISSE",AA189="CFFE",AA189="DDMA",AA189="DCNSA",AA189="VCGD",AA189="VCEI",AA189="VCBCT")),I189," ")</f>
        <v xml:space="preserve"> </v>
      </c>
      <c r="M189" s="14" t="str">
        <f>IF((OR(AA189="MCP",AA189="MELM",AA189="MCD")),I189," ")</f>
        <v xml:space="preserve"> </v>
      </c>
      <c r="N189" s="14" t="str">
        <f>IF((OR(AA189="CBIT",AA189="CIT",AA189="DBIT",AA189="DIT")),I189," ")</f>
        <v xml:space="preserve"> </v>
      </c>
      <c r="O189" s="14" t="str">
        <f>IF((OR(AA189="CCP",AA189="CECE",AA189="CTFT",AA189="CFT",AA189="DCP",AA189="DECE",AA189="DFT",AA189="DJM")),I189," ")</f>
        <v xml:space="preserve"> </v>
      </c>
      <c r="P189" s="14" t="str">
        <f>IF((OR(AA189="CBM",AA189="DBM",AA189="DPL",AA189="CPL")),I189," ")</f>
        <v xml:space="preserve"> </v>
      </c>
      <c r="Q189" s="14" t="str">
        <f>IF((OR(AA189="BAC",AA189="BAG",AA189="BBIT",AA189="BCT",AA189="BISF",AA189="BIT",AA189="BSD")),I189," ")</f>
        <v xml:space="preserve"> </v>
      </c>
      <c r="R189" s="14" t="str">
        <f>IF((OR(AA189="BCOM",AA189="BPL",AA189="BPM",AA189="BSC AS",AA189="BSC E&amp;S", AA189="IBM")),I189," ")</f>
        <v xml:space="preserve"> </v>
      </c>
      <c r="S189" s="14" t="str">
        <f>IF((OR(AA189="PHD FIN",AA189="PHD MKT",AA189="PHD STR")),I189," ")</f>
        <v xml:space="preserve"> </v>
      </c>
      <c r="T189" s="14" t="str">
        <f>IF((OR(AA189="B.Ed(Arts)",AA189="BAFT",AA189="BAFT(FT)",AA189="BAFT(PA)",AA189="BCJ",AA189="BAPA",AA189="BCP",AA189="BECE", AA189="BJDM",AA189="ECO",AA189="BEBS",AA189="BFPA")),I189," ")</f>
        <v xml:space="preserve"> </v>
      </c>
      <c r="U189" s="14" t="e">
        <f>IF((OR(AA189="MSC COMM",AA189="MBA CM",AA189="MBA HRM",AA189="MBA MARKETING",AA189="MBA PROC",AA189="MSC D_FIN",AA189="MSC FIN_ACC",AA189="MSC FIN_ECON", AA189="MSC FIN_INV",AA189="MSC KM", AA189="MSC COMM",AA189="MBA HRM",AA189="MSC DF",AA189="MBA MKT", AA189="MBA PSM", AA189="MSC FA", AA189="MSC KMI")),I189," ")</f>
        <v>#REF!</v>
      </c>
      <c r="V189" s="14" t="str">
        <f>IF((OR(AA189="MDA",AA189="MISM",AA189="MDC",AA189="MDA/MISM",AA189="MISM/MDA",AA189="MISM/MDC",AA189="MISM/MDC/MDA")),I189," ")</f>
        <v xml:space="preserve"> </v>
      </c>
      <c r="W189" s="14" t="str">
        <f>IF((OR(AA189="PHD in IS")),I189," ")</f>
        <v xml:space="preserve"> </v>
      </c>
      <c r="X189" s="14"/>
      <c r="Y189" s="14" t="str">
        <f>IF(AA189="PGDE",I189,"")</f>
        <v/>
      </c>
      <c r="Z189" s="11" t="s">
        <v>72</v>
      </c>
      <c r="AA189" s="24" t="s">
        <v>239</v>
      </c>
      <c r="AB189" s="11" t="s">
        <v>40</v>
      </c>
      <c r="AC189" s="11" t="s">
        <v>95</v>
      </c>
      <c r="AD189" s="11" t="s">
        <v>42</v>
      </c>
      <c r="AE189" s="9" t="s">
        <v>137</v>
      </c>
    </row>
    <row r="190" spans="1:31" ht="21" customHeight="1" x14ac:dyDescent="0.3">
      <c r="A190" s="53">
        <v>46008</v>
      </c>
      <c r="B190" s="16" t="s">
        <v>44</v>
      </c>
      <c r="C190" s="24" t="s">
        <v>329</v>
      </c>
      <c r="D190" s="42" t="s">
        <v>350</v>
      </c>
      <c r="E190" s="13" t="s">
        <v>237</v>
      </c>
      <c r="F190" s="13" t="s">
        <v>238</v>
      </c>
      <c r="G190" s="13" t="s">
        <v>211</v>
      </c>
      <c r="H190" s="14" t="e">
        <f>IF(AND(#REF!&gt;0,I190&gt;0),#REF!,0)</f>
        <v>#REF!</v>
      </c>
      <c r="I190" s="14" t="e">
        <f>IF(AND(#REF!&gt;0.5,J190&gt;4),1,0)</f>
        <v>#REF!</v>
      </c>
      <c r="J190" s="14">
        <v>22</v>
      </c>
      <c r="K190" s="14" t="str">
        <f>IF((OR(AA190="KNEC",AA190="ATD",AA190="CAMS",AA190="ATD1",AA190="ATDA",AA190="ATD1", AA190="ACCA",AA190="CPA2", AA190="CAMS", AA190="CAMS1", AA190="CIFA", AA190="CPA", AA190="CPA1",AA190="CPS",AA190="CS",AA190="CPSPK",AA190="CAMS ")),I190," ")</f>
        <v xml:space="preserve"> </v>
      </c>
      <c r="L190" s="14" t="str">
        <f>IF((OR(AA190="DBANK",AA190="DDMA",AA190="CBANK",AA190="DPROJ",AA190="CPROJ",AA190="CPM",AA190="CISSE",AA190="CFFE",AA190="DDMA",AA190="DCNSA",AA190="VCGD",AA190="VCEI",AA190="VCBCT")),I190," ")</f>
        <v xml:space="preserve"> </v>
      </c>
      <c r="M190" s="14" t="str">
        <f>IF((OR(AA190="MCP",AA190="MELM",AA190="MCD")),I190," ")</f>
        <v xml:space="preserve"> </v>
      </c>
      <c r="N190" s="14" t="str">
        <f>IF((OR(AA190="CBIT",AA190="CIT",AA190="DBIT",AA190="DIT")),I190," ")</f>
        <v xml:space="preserve"> </v>
      </c>
      <c r="O190" s="14" t="str">
        <f>IF((OR(AA190="CCP",AA190="CECE",AA190="CTFT",AA190="CFT",AA190="DCP",AA190="DECE",AA190="DFT",AA190="DJM")),I190," ")</f>
        <v xml:space="preserve"> </v>
      </c>
      <c r="P190" s="14" t="str">
        <f>IF((OR(AA190="CBM",AA190="DBM",AA190="DPL",AA190="CPL")),I190," ")</f>
        <v xml:space="preserve"> </v>
      </c>
      <c r="Q190" s="14" t="str">
        <f>IF((OR(AA190="BAC",AA190="BAG",AA190="BBIT",AA190="BCT",AA190="BISF",AA190="BIT",AA190="BSD")),I190," ")</f>
        <v xml:space="preserve"> </v>
      </c>
      <c r="R190" s="14" t="str">
        <f>IF((OR(AA190="BCOM",AA190="BPL",AA190="BPM",AA190="BSC AS",AA190="BSC E&amp;S", AA190="IBM")),I190," ")</f>
        <v xml:space="preserve"> </v>
      </c>
      <c r="S190" s="14" t="str">
        <f>IF((OR(AA190="PHD FIN",AA190="PHD MKT",AA190="PHD STR")),I190," ")</f>
        <v xml:space="preserve"> </v>
      </c>
      <c r="T190" s="14" t="str">
        <f>IF((OR(AA190="B.Ed(Arts)",AA190="BAFT",AA190="BAFT(FT)",AA190="BAFT(PA)",AA190="BCJ",AA190="BAPA",AA190="BCP",AA190="BECE", AA190="BJDM",AA190="ECO",AA190="BEBS",AA190="BFPA")),I190," ")</f>
        <v xml:space="preserve"> </v>
      </c>
      <c r="U190" s="14" t="str">
        <f>IF((OR(AA190="MSC COMM",AA190="MBA CM",AA190="MBA HRM",AA190="MBA MARKETING",AA190="MBA PROC",AA190="MSC D_FIN",AA190="MSC FIN_ACC",AA190="MSC FIN_ECON", AA190="MSC FIN_INV",AA190="MSC KM", AA190="MSC COMM",AA190="MBA HRM",AA190="MSC DF",AA190="MBA MKT", AA190="MBA PSM", AA190="MSC FA", AA190="MSC KMI")),I190," ")</f>
        <v xml:space="preserve"> </v>
      </c>
      <c r="V190" s="14" t="str">
        <f>IF((OR(AA190="MDA",AA190="MISM",AA190="MDC",AA190="MDA/MISM",AA190="MISM/MDA",AA190="MISM/MDC",AA190="MISM/MDC/MDA")),I190," ")</f>
        <v xml:space="preserve"> </v>
      </c>
      <c r="W190" s="14" t="str">
        <f>IF((OR(AA190="PHD in IS")),I190," ")</f>
        <v xml:space="preserve"> </v>
      </c>
      <c r="X190" s="14"/>
      <c r="Y190" s="14" t="str">
        <f>IF(AA190="PGDE",I190,"")</f>
        <v/>
      </c>
      <c r="Z190" s="11" t="s">
        <v>53</v>
      </c>
      <c r="AA190" s="24" t="s">
        <v>208</v>
      </c>
      <c r="AB190" s="11" t="s">
        <v>40</v>
      </c>
      <c r="AC190" s="11" t="s">
        <v>95</v>
      </c>
      <c r="AD190" s="11" t="s">
        <v>122</v>
      </c>
      <c r="AE190" s="9" t="s">
        <v>43</v>
      </c>
    </row>
    <row r="191" spans="1:31" ht="21" customHeight="1" x14ac:dyDescent="0.3">
      <c r="A191" s="53">
        <v>46008</v>
      </c>
      <c r="B191" s="16" t="s">
        <v>44</v>
      </c>
      <c r="C191" s="24" t="s">
        <v>329</v>
      </c>
      <c r="D191" s="42" t="s">
        <v>350</v>
      </c>
      <c r="E191" s="13" t="s">
        <v>237</v>
      </c>
      <c r="F191" s="13" t="s">
        <v>238</v>
      </c>
      <c r="G191" s="13" t="s">
        <v>211</v>
      </c>
      <c r="H191" s="14" t="e">
        <f>IF(AND(#REF!&gt;0,I191&gt;0),#REF!,0)</f>
        <v>#REF!</v>
      </c>
      <c r="I191" s="14" t="e">
        <f>IF(AND(#REF!&gt;0.5,J191&gt;4),1,0)</f>
        <v>#REF!</v>
      </c>
      <c r="J191" s="14">
        <v>22</v>
      </c>
      <c r="K191" s="14" t="str">
        <f t="shared" si="84"/>
        <v xml:space="preserve"> </v>
      </c>
      <c r="L191" s="14" t="str">
        <f t="shared" si="85"/>
        <v xml:space="preserve"> </v>
      </c>
      <c r="M191" s="14" t="str">
        <f t="shared" si="86"/>
        <v xml:space="preserve"> </v>
      </c>
      <c r="N191" s="14" t="str">
        <f t="shared" si="87"/>
        <v xml:space="preserve"> </v>
      </c>
      <c r="O191" s="14" t="str">
        <f t="shared" si="88"/>
        <v xml:space="preserve"> </v>
      </c>
      <c r="P191" s="14" t="str">
        <f t="shared" si="89"/>
        <v xml:space="preserve"> </v>
      </c>
      <c r="Q191" s="14" t="str">
        <f t="shared" si="90"/>
        <v xml:space="preserve"> </v>
      </c>
      <c r="R191" s="14" t="str">
        <f t="shared" si="91"/>
        <v xml:space="preserve"> </v>
      </c>
      <c r="S191" s="14" t="str">
        <f t="shared" si="92"/>
        <v xml:space="preserve"> </v>
      </c>
      <c r="T191" s="14" t="str">
        <f t="shared" si="93"/>
        <v xml:space="preserve"> </v>
      </c>
      <c r="U191" s="14" t="str">
        <f t="shared" si="94"/>
        <v xml:space="preserve"> </v>
      </c>
      <c r="V191" s="14" t="str">
        <f t="shared" si="95"/>
        <v xml:space="preserve"> </v>
      </c>
      <c r="W191" s="14" t="str">
        <f t="shared" si="96"/>
        <v xml:space="preserve"> </v>
      </c>
      <c r="X191" s="14"/>
      <c r="Y191" s="14" t="str">
        <f t="shared" si="97"/>
        <v/>
      </c>
      <c r="Z191" s="11" t="s">
        <v>53</v>
      </c>
      <c r="AA191" s="24" t="s">
        <v>208</v>
      </c>
      <c r="AB191" s="11" t="s">
        <v>40</v>
      </c>
      <c r="AC191" s="11" t="s">
        <v>95</v>
      </c>
      <c r="AD191" s="11" t="s">
        <v>122</v>
      </c>
      <c r="AE191" s="9" t="s">
        <v>43</v>
      </c>
    </row>
    <row r="192" spans="1:31" ht="21" customHeight="1" x14ac:dyDescent="0.3">
      <c r="A192" s="53">
        <v>46008</v>
      </c>
      <c r="B192" s="16" t="s">
        <v>44</v>
      </c>
      <c r="C192" s="24" t="s">
        <v>329</v>
      </c>
      <c r="D192" s="42" t="s">
        <v>350</v>
      </c>
      <c r="E192" s="13" t="s">
        <v>224</v>
      </c>
      <c r="F192" s="13" t="s">
        <v>225</v>
      </c>
      <c r="G192" s="13" t="s">
        <v>226</v>
      </c>
      <c r="H192" s="14" t="e">
        <f>IF(AND(#REF!&gt;0,I192&gt;0),#REF!,0)</f>
        <v>#REF!</v>
      </c>
      <c r="I192" s="14" t="e">
        <f>IF(AND(#REF!&gt;0.5,J192&gt;4),1,0)</f>
        <v>#REF!</v>
      </c>
      <c r="J192" s="14">
        <v>22</v>
      </c>
      <c r="K192" s="14" t="str">
        <f t="shared" ref="K192:K203" si="210">IF((OR(AA192="KNEC",AA192="ATD",AA192="CAMS",AA192="ATD1",AA192="ATDA",AA192="ATD1", AA192="ACCA",AA192="CPA2", AA192="CAMS", AA192="CAMS1", AA192="CIFA", AA192="CPA", AA192="CPA1",AA192="CPS",AA192="CS",AA192="CPSPK",AA192="CAMS ")),I192," ")</f>
        <v xml:space="preserve"> </v>
      </c>
      <c r="L192" s="14" t="str">
        <f t="shared" ref="L192:L203" si="211">IF((OR(AA192="DBANK",AA192="DDMA",AA192="CBANK",AA192="DPROJ",AA192="CPROJ",AA192="CPM",AA192="CISSE",AA192="CFFE",AA192="DDMA",AA192="DCNSA",AA192="VCGD",AA192="VCEI",AA192="VCBCT")),I192," ")</f>
        <v xml:space="preserve"> </v>
      </c>
      <c r="M192" s="14" t="str">
        <f t="shared" ref="M192:M203" si="212">IF((OR(AA192="MCP",AA192="MELM",AA192="MCD")),I192," ")</f>
        <v xml:space="preserve"> </v>
      </c>
      <c r="N192" s="14" t="str">
        <f t="shared" ref="N192:N203" si="213">IF((OR(AA192="CBIT",AA192="CIT",AA192="DBIT",AA192="DIT")),I192," ")</f>
        <v xml:space="preserve"> </v>
      </c>
      <c r="O192" s="14" t="str">
        <f t="shared" ref="O192:O203" si="214">IF((OR(AA192="CCP",AA192="CECE",AA192="CTFT",AA192="CFT",AA192="DCP",AA192="DECE",AA192="DFT",AA192="DJM")),I192," ")</f>
        <v xml:space="preserve"> </v>
      </c>
      <c r="P192" s="14" t="str">
        <f t="shared" ref="P192:P203" si="215">IF((OR(AA192="CBM",AA192="DBM",AA192="DPL",AA192="CPL")),I192," ")</f>
        <v xml:space="preserve"> </v>
      </c>
      <c r="Q192" s="14" t="str">
        <f t="shared" ref="Q192:Q203" si="216">IF((OR(AA192="BAC",AA192="BAG",AA192="BBIT",AA192="BCT",AA192="BISF",AA192="BIT",AA192="BSD")),I192," ")</f>
        <v xml:space="preserve"> </v>
      </c>
      <c r="R192" s="14" t="str">
        <f t="shared" ref="R192:R203" si="217">IF((OR(AA192="BCOM",AA192="BPL",AA192="BPM",AA192="BSC AS",AA192="BSC E&amp;S", AA192="IBM")),I192," ")</f>
        <v xml:space="preserve"> </v>
      </c>
      <c r="S192" s="14" t="str">
        <f t="shared" ref="S192:S203" si="218">IF((OR(AA192="PHD FIN",AA192="PHD MKT",AA192="PHD STR")),I192," ")</f>
        <v xml:space="preserve"> </v>
      </c>
      <c r="T192" s="14" t="str">
        <f t="shared" ref="T192:T203" si="219">IF((OR(AA192="B.Ed(Arts)",AA192="BAFT",AA192="BAFT(FT)",AA192="BAFT(PA)",AA192="BCJ",AA192="BAPA",AA192="BCP",AA192="BECE", AA192="BJDM",AA192="ECO",AA192="BEBS",AA192="BFPA")),I192," ")</f>
        <v xml:space="preserve"> </v>
      </c>
      <c r="U192" s="14" t="str">
        <f t="shared" ref="U192:U203" si="220">IF((OR(AA192="MSC COMM",AA192="MBA CM",AA192="MBA HRM",AA192="MBA MARKETING",AA192="MBA PROC",AA192="MSC D_FIN",AA192="MSC FIN_ACC",AA192="MSC FIN_ECON", AA192="MSC FIN_INV",AA192="MSC KM", AA192="MSC COMM",AA192="MBA HRM",AA192="MSC DF",AA192="MBA MKT", AA192="MBA PSM", AA192="MSC FA", AA192="MSC KMI")),I192," ")</f>
        <v xml:space="preserve"> </v>
      </c>
      <c r="V192" s="14" t="str">
        <f t="shared" ref="V192:V203" si="221">IF((OR(AA192="MDA",AA192="MISM",AA192="MDC",AA192="MDA/MISM",AA192="MISM/MDA",AA192="MISM/MDC",AA192="MISM/MDC/MDA")),I192," ")</f>
        <v xml:space="preserve"> </v>
      </c>
      <c r="W192" s="14" t="str">
        <f t="shared" ref="W192:W203" si="222">IF((OR(AA192="PHD in IS")),I192," ")</f>
        <v xml:space="preserve"> </v>
      </c>
      <c r="X192" s="14"/>
      <c r="Y192" s="14" t="str">
        <f t="shared" ref="Y192:Y203" si="223">IF(AA192="PGDE",I192,"")</f>
        <v/>
      </c>
      <c r="Z192" s="11" t="s">
        <v>53</v>
      </c>
      <c r="AA192" s="24" t="s">
        <v>208</v>
      </c>
      <c r="AB192" s="11" t="s">
        <v>40</v>
      </c>
      <c r="AC192" s="11" t="s">
        <v>95</v>
      </c>
      <c r="AD192" s="11" t="s">
        <v>109</v>
      </c>
      <c r="AE192" s="9" t="s">
        <v>43</v>
      </c>
    </row>
    <row r="193" spans="1:31" ht="21" customHeight="1" x14ac:dyDescent="0.3">
      <c r="A193" s="53">
        <v>46008</v>
      </c>
      <c r="B193" s="16" t="s">
        <v>44</v>
      </c>
      <c r="C193" s="24" t="s">
        <v>329</v>
      </c>
      <c r="D193" s="42" t="s">
        <v>349</v>
      </c>
      <c r="E193" s="13" t="s">
        <v>103</v>
      </c>
      <c r="F193" s="13" t="s">
        <v>104</v>
      </c>
      <c r="G193" s="13" t="s">
        <v>128</v>
      </c>
      <c r="H193" s="14" t="e">
        <f>IF(AND(#REF!&gt;0,I193&gt;0),#REF!,0)</f>
        <v>#REF!</v>
      </c>
      <c r="I193" s="14" t="e">
        <f>IF(AND(#REF!&gt;0.5,J193&gt;4),1,0)</f>
        <v>#REF!</v>
      </c>
      <c r="J193" s="19"/>
      <c r="K193" s="14" t="str">
        <f t="shared" si="210"/>
        <v xml:space="preserve"> </v>
      </c>
      <c r="L193" s="14" t="str">
        <f t="shared" si="211"/>
        <v xml:space="preserve"> </v>
      </c>
      <c r="M193" s="14" t="str">
        <f t="shared" si="212"/>
        <v xml:space="preserve"> </v>
      </c>
      <c r="N193" s="14" t="str">
        <f t="shared" si="213"/>
        <v xml:space="preserve"> </v>
      </c>
      <c r="O193" s="14" t="str">
        <f t="shared" si="214"/>
        <v xml:space="preserve"> </v>
      </c>
      <c r="P193" s="14" t="str">
        <f t="shared" si="215"/>
        <v xml:space="preserve"> </v>
      </c>
      <c r="Q193" s="14" t="str">
        <f t="shared" si="216"/>
        <v xml:space="preserve"> </v>
      </c>
      <c r="R193" s="14" t="str">
        <f t="shared" si="217"/>
        <v xml:space="preserve"> </v>
      </c>
      <c r="S193" s="14" t="str">
        <f t="shared" si="218"/>
        <v xml:space="preserve"> </v>
      </c>
      <c r="T193" s="14" t="str">
        <f t="shared" si="219"/>
        <v xml:space="preserve"> </v>
      </c>
      <c r="U193" s="14" t="str">
        <f t="shared" si="220"/>
        <v xml:space="preserve"> </v>
      </c>
      <c r="V193" s="14" t="str">
        <f t="shared" si="221"/>
        <v xml:space="preserve"> </v>
      </c>
      <c r="W193" s="14" t="str">
        <f t="shared" si="222"/>
        <v xml:space="preserve"> </v>
      </c>
      <c r="X193" s="14"/>
      <c r="Y193" s="14" t="str">
        <f t="shared" si="223"/>
        <v/>
      </c>
      <c r="Z193" s="11" t="s">
        <v>72</v>
      </c>
      <c r="AA193" s="24" t="s">
        <v>208</v>
      </c>
      <c r="AB193" s="11" t="s">
        <v>40</v>
      </c>
      <c r="AC193" s="11" t="s">
        <v>95</v>
      </c>
      <c r="AD193" s="11" t="s">
        <v>42</v>
      </c>
      <c r="AE193" s="9" t="s">
        <v>137</v>
      </c>
    </row>
    <row r="194" spans="1:31" ht="21" customHeight="1" x14ac:dyDescent="0.3">
      <c r="A194" s="53">
        <v>46008</v>
      </c>
      <c r="B194" s="16" t="s">
        <v>44</v>
      </c>
      <c r="C194" s="24" t="s">
        <v>329</v>
      </c>
      <c r="D194" s="42" t="s">
        <v>350</v>
      </c>
      <c r="E194" s="13" t="s">
        <v>206</v>
      </c>
      <c r="F194" s="13" t="s">
        <v>207</v>
      </c>
      <c r="G194" s="13" t="s">
        <v>190</v>
      </c>
      <c r="H194" s="14" t="e">
        <f>IF(AND(#REF!&gt;0,I194&gt;0),#REF!,0)</f>
        <v>#REF!</v>
      </c>
      <c r="I194" s="14" t="e">
        <f>IF(AND(#REF!&gt;0.5,J194&gt;4),1,0)</f>
        <v>#REF!</v>
      </c>
      <c r="J194" s="14">
        <v>22</v>
      </c>
      <c r="K194" s="14" t="str">
        <f t="shared" si="210"/>
        <v xml:space="preserve"> </v>
      </c>
      <c r="L194" s="14" t="str">
        <f t="shared" si="211"/>
        <v xml:space="preserve"> </v>
      </c>
      <c r="M194" s="14" t="str">
        <f t="shared" si="212"/>
        <v xml:space="preserve"> </v>
      </c>
      <c r="N194" s="14" t="str">
        <f t="shared" si="213"/>
        <v xml:space="preserve"> </v>
      </c>
      <c r="O194" s="14" t="str">
        <f t="shared" si="214"/>
        <v xml:space="preserve"> </v>
      </c>
      <c r="P194" s="14" t="str">
        <f t="shared" si="215"/>
        <v xml:space="preserve"> </v>
      </c>
      <c r="Q194" s="14" t="str">
        <f t="shared" si="216"/>
        <v xml:space="preserve"> </v>
      </c>
      <c r="R194" s="14" t="str">
        <f t="shared" si="217"/>
        <v xml:space="preserve"> </v>
      </c>
      <c r="S194" s="14" t="str">
        <f t="shared" si="218"/>
        <v xml:space="preserve"> </v>
      </c>
      <c r="T194" s="14" t="str">
        <f t="shared" si="219"/>
        <v xml:space="preserve"> </v>
      </c>
      <c r="U194" s="14" t="e">
        <f t="shared" si="220"/>
        <v>#REF!</v>
      </c>
      <c r="V194" s="14" t="str">
        <f t="shared" si="221"/>
        <v xml:space="preserve"> </v>
      </c>
      <c r="W194" s="14" t="str">
        <f t="shared" si="222"/>
        <v xml:space="preserve"> </v>
      </c>
      <c r="X194" s="14"/>
      <c r="Y194" s="14" t="str">
        <f t="shared" si="223"/>
        <v/>
      </c>
      <c r="Z194" s="11" t="s">
        <v>72</v>
      </c>
      <c r="AA194" s="11" t="s">
        <v>182</v>
      </c>
      <c r="AB194" s="11" t="s">
        <v>40</v>
      </c>
      <c r="AC194" s="11" t="s">
        <v>95</v>
      </c>
      <c r="AD194" s="11" t="s">
        <v>122</v>
      </c>
      <c r="AE194" s="9" t="s">
        <v>43</v>
      </c>
    </row>
    <row r="195" spans="1:31" ht="21" customHeight="1" x14ac:dyDescent="0.3">
      <c r="A195" s="53">
        <v>46008</v>
      </c>
      <c r="B195" s="16" t="s">
        <v>44</v>
      </c>
      <c r="C195" s="24" t="s">
        <v>329</v>
      </c>
      <c r="D195" s="42" t="s">
        <v>350</v>
      </c>
      <c r="E195" s="13" t="s">
        <v>193</v>
      </c>
      <c r="F195" s="13" t="s">
        <v>194</v>
      </c>
      <c r="G195" s="13" t="s">
        <v>195</v>
      </c>
      <c r="H195" s="14" t="e">
        <f>IF(AND(#REF!&gt;0,I195&gt;0),#REF!,0)</f>
        <v>#REF!</v>
      </c>
      <c r="I195" s="14" t="e">
        <f>IF(AND(#REF!&gt;0.5,J195&gt;4),1,0)</f>
        <v>#REF!</v>
      </c>
      <c r="J195" s="14">
        <v>22</v>
      </c>
      <c r="K195" s="14" t="str">
        <f t="shared" si="210"/>
        <v xml:space="preserve"> </v>
      </c>
      <c r="L195" s="14" t="str">
        <f t="shared" si="211"/>
        <v xml:space="preserve"> </v>
      </c>
      <c r="M195" s="14" t="str">
        <f t="shared" si="212"/>
        <v xml:space="preserve"> </v>
      </c>
      <c r="N195" s="14" t="str">
        <f t="shared" si="213"/>
        <v xml:space="preserve"> </v>
      </c>
      <c r="O195" s="14" t="str">
        <f t="shared" si="214"/>
        <v xml:space="preserve"> </v>
      </c>
      <c r="P195" s="14" t="str">
        <f t="shared" si="215"/>
        <v xml:space="preserve"> </v>
      </c>
      <c r="Q195" s="14" t="str">
        <f t="shared" si="216"/>
        <v xml:space="preserve"> </v>
      </c>
      <c r="R195" s="14" t="str">
        <f t="shared" si="217"/>
        <v xml:space="preserve"> </v>
      </c>
      <c r="S195" s="14" t="str">
        <f t="shared" si="218"/>
        <v xml:space="preserve"> </v>
      </c>
      <c r="T195" s="14" t="str">
        <f t="shared" si="219"/>
        <v xml:space="preserve"> </v>
      </c>
      <c r="U195" s="14" t="e">
        <f t="shared" si="220"/>
        <v>#REF!</v>
      </c>
      <c r="V195" s="14" t="str">
        <f t="shared" si="221"/>
        <v xml:space="preserve"> </v>
      </c>
      <c r="W195" s="14" t="str">
        <f t="shared" si="222"/>
        <v xml:space="preserve"> </v>
      </c>
      <c r="X195" s="14"/>
      <c r="Y195" s="14" t="str">
        <f t="shared" si="223"/>
        <v/>
      </c>
      <c r="Z195" s="11" t="s">
        <v>72</v>
      </c>
      <c r="AA195" s="11" t="s">
        <v>182</v>
      </c>
      <c r="AB195" s="11" t="s">
        <v>40</v>
      </c>
      <c r="AC195" s="11" t="s">
        <v>95</v>
      </c>
      <c r="AD195" s="11" t="s">
        <v>109</v>
      </c>
      <c r="AE195" s="9" t="s">
        <v>43</v>
      </c>
    </row>
    <row r="196" spans="1:31" ht="21" customHeight="1" x14ac:dyDescent="0.3">
      <c r="A196" s="53">
        <v>46008</v>
      </c>
      <c r="B196" s="16" t="s">
        <v>44</v>
      </c>
      <c r="C196" s="24" t="s">
        <v>329</v>
      </c>
      <c r="D196" s="42" t="s">
        <v>349</v>
      </c>
      <c r="E196" s="13" t="s">
        <v>103</v>
      </c>
      <c r="F196" s="13" t="s">
        <v>104</v>
      </c>
      <c r="G196" s="13" t="s">
        <v>105</v>
      </c>
      <c r="H196" s="14" t="e">
        <f>IF(AND(#REF!&gt;0,I196&gt;0),#REF!,0)</f>
        <v>#REF!</v>
      </c>
      <c r="I196" s="14" t="e">
        <f>IF(AND(#REF!&gt;0.5,J196&gt;4),1,0)</f>
        <v>#REF!</v>
      </c>
      <c r="J196" s="19"/>
      <c r="K196" s="14" t="str">
        <f t="shared" si="210"/>
        <v xml:space="preserve"> </v>
      </c>
      <c r="L196" s="14" t="str">
        <f t="shared" si="211"/>
        <v xml:space="preserve"> </v>
      </c>
      <c r="M196" s="14" t="str">
        <f t="shared" si="212"/>
        <v xml:space="preserve"> </v>
      </c>
      <c r="N196" s="14" t="str">
        <f t="shared" si="213"/>
        <v xml:space="preserve"> </v>
      </c>
      <c r="O196" s="14" t="str">
        <f t="shared" si="214"/>
        <v xml:space="preserve"> </v>
      </c>
      <c r="P196" s="14" t="str">
        <f t="shared" si="215"/>
        <v xml:space="preserve"> </v>
      </c>
      <c r="Q196" s="14" t="str">
        <f t="shared" si="216"/>
        <v xml:space="preserve"> </v>
      </c>
      <c r="R196" s="14" t="str">
        <f t="shared" si="217"/>
        <v xml:space="preserve"> </v>
      </c>
      <c r="S196" s="14" t="str">
        <f t="shared" si="218"/>
        <v xml:space="preserve"> </v>
      </c>
      <c r="T196" s="14" t="str">
        <f t="shared" si="219"/>
        <v xml:space="preserve"> </v>
      </c>
      <c r="U196" s="14" t="e">
        <f t="shared" si="220"/>
        <v>#REF!</v>
      </c>
      <c r="V196" s="14" t="str">
        <f t="shared" si="221"/>
        <v xml:space="preserve"> </v>
      </c>
      <c r="W196" s="14" t="str">
        <f t="shared" si="222"/>
        <v xml:space="preserve"> </v>
      </c>
      <c r="X196" s="14"/>
      <c r="Y196" s="14" t="str">
        <f t="shared" si="223"/>
        <v/>
      </c>
      <c r="Z196" s="11" t="s">
        <v>72</v>
      </c>
      <c r="AA196" s="24" t="s">
        <v>182</v>
      </c>
      <c r="AB196" s="11" t="s">
        <v>40</v>
      </c>
      <c r="AC196" s="11" t="s">
        <v>95</v>
      </c>
      <c r="AD196" s="11" t="s">
        <v>42</v>
      </c>
      <c r="AE196" s="9" t="s">
        <v>43</v>
      </c>
    </row>
    <row r="197" spans="1:31" ht="21" customHeight="1" x14ac:dyDescent="0.3">
      <c r="A197" s="53">
        <v>46008</v>
      </c>
      <c r="B197" s="16" t="s">
        <v>44</v>
      </c>
      <c r="C197" s="24" t="s">
        <v>329</v>
      </c>
      <c r="D197" s="42" t="s">
        <v>351</v>
      </c>
      <c r="E197" s="13" t="s">
        <v>180</v>
      </c>
      <c r="F197" s="13" t="s">
        <v>181</v>
      </c>
      <c r="G197" s="13" t="s">
        <v>162</v>
      </c>
      <c r="H197" s="14" t="e">
        <f>IF(AND(#REF!&gt;0,I197&gt;0),#REF!,0)</f>
        <v>#REF!</v>
      </c>
      <c r="I197" s="14" t="e">
        <f>IF(AND(#REF!&gt;0.5,J197&gt;4),1,0)</f>
        <v>#REF!</v>
      </c>
      <c r="J197" s="14">
        <v>22</v>
      </c>
      <c r="K197" s="14" t="str">
        <f t="shared" si="210"/>
        <v xml:space="preserve"> </v>
      </c>
      <c r="L197" s="14" t="str">
        <f t="shared" si="211"/>
        <v xml:space="preserve"> </v>
      </c>
      <c r="M197" s="14" t="str">
        <f t="shared" si="212"/>
        <v xml:space="preserve"> </v>
      </c>
      <c r="N197" s="14" t="str">
        <f t="shared" si="213"/>
        <v xml:space="preserve"> </v>
      </c>
      <c r="O197" s="14" t="str">
        <f t="shared" si="214"/>
        <v xml:space="preserve"> </v>
      </c>
      <c r="P197" s="14" t="str">
        <f t="shared" si="215"/>
        <v xml:space="preserve"> </v>
      </c>
      <c r="Q197" s="14" t="str">
        <f t="shared" si="216"/>
        <v xml:space="preserve"> </v>
      </c>
      <c r="R197" s="14" t="str">
        <f t="shared" si="217"/>
        <v xml:space="preserve"> </v>
      </c>
      <c r="S197" s="14" t="str">
        <f t="shared" si="218"/>
        <v xml:space="preserve"> </v>
      </c>
      <c r="T197" s="14" t="str">
        <f t="shared" si="219"/>
        <v xml:space="preserve"> </v>
      </c>
      <c r="U197" s="14" t="e">
        <f t="shared" si="220"/>
        <v>#REF!</v>
      </c>
      <c r="V197" s="14" t="str">
        <f t="shared" si="221"/>
        <v xml:space="preserve"> </v>
      </c>
      <c r="W197" s="14" t="str">
        <f t="shared" si="222"/>
        <v xml:space="preserve"> </v>
      </c>
      <c r="X197" s="14"/>
      <c r="Y197" s="14" t="str">
        <f t="shared" si="223"/>
        <v/>
      </c>
      <c r="Z197" s="11" t="s">
        <v>38</v>
      </c>
      <c r="AA197" s="24" t="s">
        <v>163</v>
      </c>
      <c r="AB197" s="11" t="s">
        <v>40</v>
      </c>
      <c r="AC197" s="11" t="s">
        <v>95</v>
      </c>
      <c r="AD197" s="11" t="s">
        <v>122</v>
      </c>
      <c r="AE197" s="9" t="s">
        <v>43</v>
      </c>
    </row>
    <row r="198" spans="1:31" ht="21" customHeight="1" x14ac:dyDescent="0.3">
      <c r="A198" s="53">
        <v>46008</v>
      </c>
      <c r="B198" s="16" t="s">
        <v>44</v>
      </c>
      <c r="C198" s="24" t="s">
        <v>329</v>
      </c>
      <c r="D198" s="42" t="s">
        <v>351</v>
      </c>
      <c r="E198" s="13" t="s">
        <v>171</v>
      </c>
      <c r="F198" s="13" t="s">
        <v>172</v>
      </c>
      <c r="G198" s="13" t="s">
        <v>173</v>
      </c>
      <c r="H198" s="14" t="e">
        <f>IF(AND(#REF!&gt;0,I198&gt;0),#REF!,0)</f>
        <v>#REF!</v>
      </c>
      <c r="I198" s="14" t="e">
        <f>IF(AND(#REF!&gt;0.5,J198&gt;4),1,0)</f>
        <v>#REF!</v>
      </c>
      <c r="J198" s="14">
        <v>22</v>
      </c>
      <c r="K198" s="14" t="str">
        <f t="shared" si="210"/>
        <v xml:space="preserve"> </v>
      </c>
      <c r="L198" s="14" t="str">
        <f t="shared" si="211"/>
        <v xml:space="preserve"> </v>
      </c>
      <c r="M198" s="14" t="str">
        <f t="shared" si="212"/>
        <v xml:space="preserve"> </v>
      </c>
      <c r="N198" s="14" t="str">
        <f t="shared" si="213"/>
        <v xml:space="preserve"> </v>
      </c>
      <c r="O198" s="14" t="str">
        <f t="shared" si="214"/>
        <v xml:space="preserve"> </v>
      </c>
      <c r="P198" s="14" t="str">
        <f t="shared" si="215"/>
        <v xml:space="preserve"> </v>
      </c>
      <c r="Q198" s="14" t="str">
        <f t="shared" si="216"/>
        <v xml:space="preserve"> </v>
      </c>
      <c r="R198" s="14" t="str">
        <f t="shared" si="217"/>
        <v xml:space="preserve"> </v>
      </c>
      <c r="S198" s="14" t="str">
        <f t="shared" si="218"/>
        <v xml:space="preserve"> </v>
      </c>
      <c r="T198" s="14" t="str">
        <f t="shared" si="219"/>
        <v xml:space="preserve"> </v>
      </c>
      <c r="U198" s="14" t="e">
        <f t="shared" si="220"/>
        <v>#REF!</v>
      </c>
      <c r="V198" s="14" t="str">
        <f t="shared" si="221"/>
        <v xml:space="preserve"> </v>
      </c>
      <c r="W198" s="14" t="str">
        <f t="shared" si="222"/>
        <v xml:space="preserve"> </v>
      </c>
      <c r="X198" s="14"/>
      <c r="Y198" s="14" t="str">
        <f t="shared" si="223"/>
        <v/>
      </c>
      <c r="Z198" s="11" t="s">
        <v>72</v>
      </c>
      <c r="AA198" s="24" t="s">
        <v>163</v>
      </c>
      <c r="AB198" s="11" t="s">
        <v>40</v>
      </c>
      <c r="AC198" s="11" t="s">
        <v>95</v>
      </c>
      <c r="AD198" s="11" t="s">
        <v>109</v>
      </c>
      <c r="AE198" s="9" t="s">
        <v>43</v>
      </c>
    </row>
    <row r="199" spans="1:31" ht="21" customHeight="1" x14ac:dyDescent="0.3">
      <c r="A199" s="53">
        <v>46008</v>
      </c>
      <c r="B199" s="16" t="s">
        <v>44</v>
      </c>
      <c r="C199" s="24" t="s">
        <v>329</v>
      </c>
      <c r="D199" s="42" t="s">
        <v>349</v>
      </c>
      <c r="E199" s="13" t="s">
        <v>103</v>
      </c>
      <c r="F199" s="13" t="s">
        <v>104</v>
      </c>
      <c r="G199" s="13" t="s">
        <v>105</v>
      </c>
      <c r="H199" s="14" t="e">
        <f>IF(AND(#REF!&gt;0,I199&gt;0),#REF!,0)</f>
        <v>#REF!</v>
      </c>
      <c r="I199" s="14" t="e">
        <f>IF(AND(#REF!&gt;0.5,J199&gt;4),1,0)</f>
        <v>#REF!</v>
      </c>
      <c r="J199" s="19"/>
      <c r="K199" s="14" t="str">
        <f t="shared" si="210"/>
        <v xml:space="preserve"> </v>
      </c>
      <c r="L199" s="14" t="str">
        <f t="shared" si="211"/>
        <v xml:space="preserve"> </v>
      </c>
      <c r="M199" s="14" t="str">
        <f t="shared" si="212"/>
        <v xml:space="preserve"> </v>
      </c>
      <c r="N199" s="14" t="str">
        <f t="shared" si="213"/>
        <v xml:space="preserve"> </v>
      </c>
      <c r="O199" s="14" t="str">
        <f t="shared" si="214"/>
        <v xml:space="preserve"> </v>
      </c>
      <c r="P199" s="14" t="str">
        <f t="shared" si="215"/>
        <v xml:space="preserve"> </v>
      </c>
      <c r="Q199" s="14" t="str">
        <f t="shared" si="216"/>
        <v xml:space="preserve"> </v>
      </c>
      <c r="R199" s="14" t="str">
        <f t="shared" si="217"/>
        <v xml:space="preserve"> </v>
      </c>
      <c r="S199" s="14" t="str">
        <f t="shared" si="218"/>
        <v xml:space="preserve"> </v>
      </c>
      <c r="T199" s="14" t="str">
        <f t="shared" si="219"/>
        <v xml:space="preserve"> </v>
      </c>
      <c r="U199" s="14" t="e">
        <f t="shared" si="220"/>
        <v>#REF!</v>
      </c>
      <c r="V199" s="14" t="str">
        <f t="shared" si="221"/>
        <v xml:space="preserve"> </v>
      </c>
      <c r="W199" s="14" t="str">
        <f t="shared" si="222"/>
        <v xml:space="preserve"> </v>
      </c>
      <c r="X199" s="14"/>
      <c r="Y199" s="14" t="str">
        <f t="shared" si="223"/>
        <v/>
      </c>
      <c r="Z199" s="11" t="s">
        <v>72</v>
      </c>
      <c r="AA199" s="24" t="s">
        <v>163</v>
      </c>
      <c r="AB199" s="11" t="s">
        <v>40</v>
      </c>
      <c r="AC199" s="11" t="s">
        <v>95</v>
      </c>
      <c r="AD199" s="11" t="s">
        <v>42</v>
      </c>
      <c r="AE199" s="9" t="s">
        <v>43</v>
      </c>
    </row>
    <row r="200" spans="1:31" ht="21" customHeight="1" x14ac:dyDescent="0.3">
      <c r="A200" s="53">
        <v>46008</v>
      </c>
      <c r="B200" s="16" t="s">
        <v>44</v>
      </c>
      <c r="C200" s="24" t="s">
        <v>329</v>
      </c>
      <c r="D200" s="42" t="s">
        <v>350</v>
      </c>
      <c r="E200" s="13" t="s">
        <v>161</v>
      </c>
      <c r="F200" s="13" t="s">
        <v>133</v>
      </c>
      <c r="G200" s="13" t="s">
        <v>134</v>
      </c>
      <c r="H200" s="14" t="e">
        <f>IF(AND(#REF!&gt;0,I200&gt;0),#REF!,0)</f>
        <v>#REF!</v>
      </c>
      <c r="I200" s="14" t="e">
        <f>IF(AND(#REF!&gt;0.5,J200&gt;4),1,0)</f>
        <v>#REF!</v>
      </c>
      <c r="J200" s="19"/>
      <c r="K200" s="14" t="str">
        <f t="shared" si="210"/>
        <v xml:space="preserve"> </v>
      </c>
      <c r="L200" s="14" t="str">
        <f t="shared" si="211"/>
        <v xml:space="preserve"> </v>
      </c>
      <c r="M200" s="14" t="str">
        <f t="shared" si="212"/>
        <v xml:space="preserve"> </v>
      </c>
      <c r="N200" s="14" t="str">
        <f t="shared" si="213"/>
        <v xml:space="preserve"> </v>
      </c>
      <c r="O200" s="14" t="str">
        <f t="shared" si="214"/>
        <v xml:space="preserve"> </v>
      </c>
      <c r="P200" s="14" t="str">
        <f t="shared" si="215"/>
        <v xml:space="preserve"> </v>
      </c>
      <c r="Q200" s="14" t="str">
        <f t="shared" si="216"/>
        <v xml:space="preserve"> </v>
      </c>
      <c r="R200" s="14" t="str">
        <f t="shared" si="217"/>
        <v xml:space="preserve"> </v>
      </c>
      <c r="S200" s="14" t="str">
        <f t="shared" si="218"/>
        <v xml:space="preserve"> </v>
      </c>
      <c r="T200" s="14" t="str">
        <f t="shared" si="219"/>
        <v xml:space="preserve"> </v>
      </c>
      <c r="U200" s="14" t="e">
        <f t="shared" si="220"/>
        <v>#REF!</v>
      </c>
      <c r="V200" s="14" t="str">
        <f t="shared" si="221"/>
        <v xml:space="preserve"> </v>
      </c>
      <c r="W200" s="14" t="str">
        <f t="shared" si="222"/>
        <v xml:space="preserve"> </v>
      </c>
      <c r="X200" s="14"/>
      <c r="Y200" s="14" t="str">
        <f t="shared" si="223"/>
        <v/>
      </c>
      <c r="Z200" s="11" t="s">
        <v>72</v>
      </c>
      <c r="AA200" s="24" t="s">
        <v>135</v>
      </c>
      <c r="AB200" s="11" t="s">
        <v>40</v>
      </c>
      <c r="AC200" s="11" t="s">
        <v>95</v>
      </c>
      <c r="AD200" s="11" t="s">
        <v>122</v>
      </c>
      <c r="AE200" s="9" t="s">
        <v>43</v>
      </c>
    </row>
    <row r="201" spans="1:31" ht="21" customHeight="1" x14ac:dyDescent="0.3">
      <c r="A201" s="53">
        <v>46008</v>
      </c>
      <c r="B201" s="16" t="s">
        <v>44</v>
      </c>
      <c r="C201" s="24" t="s">
        <v>329</v>
      </c>
      <c r="D201" s="42" t="s">
        <v>350</v>
      </c>
      <c r="E201" s="13" t="s">
        <v>149</v>
      </c>
      <c r="F201" s="13" t="s">
        <v>150</v>
      </c>
      <c r="G201" s="13" t="s">
        <v>151</v>
      </c>
      <c r="H201" s="14" t="e">
        <f>IF(AND(#REF!&gt;0,I201&gt;0),#REF!,0)</f>
        <v>#REF!</v>
      </c>
      <c r="I201" s="14" t="e">
        <f>IF(AND(#REF!&gt;0.5,J201&gt;4),1,0)</f>
        <v>#REF!</v>
      </c>
      <c r="J201" s="14">
        <v>22</v>
      </c>
      <c r="K201" s="14" t="str">
        <f t="shared" si="210"/>
        <v xml:space="preserve"> </v>
      </c>
      <c r="L201" s="14" t="str">
        <f t="shared" si="211"/>
        <v xml:space="preserve"> </v>
      </c>
      <c r="M201" s="14" t="str">
        <f t="shared" si="212"/>
        <v xml:space="preserve"> </v>
      </c>
      <c r="N201" s="14" t="str">
        <f t="shared" si="213"/>
        <v xml:space="preserve"> </v>
      </c>
      <c r="O201" s="14" t="str">
        <f t="shared" si="214"/>
        <v xml:space="preserve"> </v>
      </c>
      <c r="P201" s="14" t="str">
        <f t="shared" si="215"/>
        <v xml:space="preserve"> </v>
      </c>
      <c r="Q201" s="14" t="str">
        <f t="shared" si="216"/>
        <v xml:space="preserve"> </v>
      </c>
      <c r="R201" s="14" t="str">
        <f t="shared" si="217"/>
        <v xml:space="preserve"> </v>
      </c>
      <c r="S201" s="14" t="str">
        <f t="shared" si="218"/>
        <v xml:space="preserve"> </v>
      </c>
      <c r="T201" s="14" t="str">
        <f t="shared" si="219"/>
        <v xml:space="preserve"> </v>
      </c>
      <c r="U201" s="14" t="e">
        <f t="shared" si="220"/>
        <v>#REF!</v>
      </c>
      <c r="V201" s="14" t="str">
        <f t="shared" si="221"/>
        <v xml:space="preserve"> </v>
      </c>
      <c r="W201" s="14" t="str">
        <f t="shared" si="222"/>
        <v xml:space="preserve"> </v>
      </c>
      <c r="X201" s="14"/>
      <c r="Y201" s="14" t="str">
        <f t="shared" si="223"/>
        <v/>
      </c>
      <c r="Z201" s="11" t="s">
        <v>72</v>
      </c>
      <c r="AA201" s="24" t="s">
        <v>135</v>
      </c>
      <c r="AB201" s="11" t="s">
        <v>40</v>
      </c>
      <c r="AC201" s="11" t="s">
        <v>95</v>
      </c>
      <c r="AD201" s="11" t="s">
        <v>109</v>
      </c>
      <c r="AE201" s="9" t="s">
        <v>43</v>
      </c>
    </row>
    <row r="202" spans="1:31" ht="21" customHeight="1" x14ac:dyDescent="0.3">
      <c r="A202" s="53">
        <v>46008</v>
      </c>
      <c r="B202" s="16" t="s">
        <v>44</v>
      </c>
      <c r="C202" s="24" t="s">
        <v>329</v>
      </c>
      <c r="D202" s="42" t="s">
        <v>349</v>
      </c>
      <c r="E202" s="13" t="s">
        <v>103</v>
      </c>
      <c r="F202" s="13" t="s">
        <v>104</v>
      </c>
      <c r="G202" s="13" t="s">
        <v>105</v>
      </c>
      <c r="H202" s="14" t="e">
        <f>IF(AND(#REF!&gt;0,I202&gt;0),#REF!,0)</f>
        <v>#REF!</v>
      </c>
      <c r="I202" s="14" t="e">
        <f>IF(AND(#REF!&gt;0.5,J202&gt;4),1,0)</f>
        <v>#REF!</v>
      </c>
      <c r="J202" s="19"/>
      <c r="K202" s="14" t="str">
        <f t="shared" si="210"/>
        <v xml:space="preserve"> </v>
      </c>
      <c r="L202" s="14" t="str">
        <f t="shared" si="211"/>
        <v xml:space="preserve"> </v>
      </c>
      <c r="M202" s="14" t="str">
        <f t="shared" si="212"/>
        <v xml:space="preserve"> </v>
      </c>
      <c r="N202" s="14" t="str">
        <f t="shared" si="213"/>
        <v xml:space="preserve"> </v>
      </c>
      <c r="O202" s="14" t="str">
        <f t="shared" si="214"/>
        <v xml:space="preserve"> </v>
      </c>
      <c r="P202" s="14" t="str">
        <f t="shared" si="215"/>
        <v xml:space="preserve"> </v>
      </c>
      <c r="Q202" s="14" t="str">
        <f t="shared" si="216"/>
        <v xml:space="preserve"> </v>
      </c>
      <c r="R202" s="14" t="str">
        <f t="shared" si="217"/>
        <v xml:space="preserve"> </v>
      </c>
      <c r="S202" s="14" t="str">
        <f t="shared" si="218"/>
        <v xml:space="preserve"> </v>
      </c>
      <c r="T202" s="14" t="str">
        <f t="shared" si="219"/>
        <v xml:space="preserve"> </v>
      </c>
      <c r="U202" s="14" t="e">
        <f t="shared" si="220"/>
        <v>#REF!</v>
      </c>
      <c r="V202" s="14" t="str">
        <f t="shared" si="221"/>
        <v xml:space="preserve"> </v>
      </c>
      <c r="W202" s="14" t="str">
        <f t="shared" si="222"/>
        <v xml:space="preserve"> </v>
      </c>
      <c r="X202" s="14"/>
      <c r="Y202" s="14" t="str">
        <f t="shared" si="223"/>
        <v/>
      </c>
      <c r="Z202" s="11" t="s">
        <v>72</v>
      </c>
      <c r="AA202" s="24" t="s">
        <v>135</v>
      </c>
      <c r="AB202" s="11" t="s">
        <v>40</v>
      </c>
      <c r="AC202" s="11" t="s">
        <v>95</v>
      </c>
      <c r="AD202" s="11" t="s">
        <v>42</v>
      </c>
      <c r="AE202" s="9" t="s">
        <v>43</v>
      </c>
    </row>
    <row r="203" spans="1:31" ht="21" customHeight="1" x14ac:dyDescent="0.3">
      <c r="A203" s="53">
        <v>46008</v>
      </c>
      <c r="B203" s="16" t="s">
        <v>44</v>
      </c>
      <c r="C203" s="24" t="s">
        <v>329</v>
      </c>
      <c r="D203" s="42" t="s">
        <v>350</v>
      </c>
      <c r="E203" s="13" t="s">
        <v>132</v>
      </c>
      <c r="F203" s="13" t="s">
        <v>133</v>
      </c>
      <c r="G203" s="13" t="s">
        <v>134</v>
      </c>
      <c r="H203" s="14" t="e">
        <f>IF(AND(#REF!&gt;0,I203&gt;0),#REF!,0)</f>
        <v>#REF!</v>
      </c>
      <c r="I203" s="14" t="e">
        <f>IF(AND(#REF!&gt;0.5,J203&gt;4),1,0)</f>
        <v>#REF!</v>
      </c>
      <c r="J203" s="14">
        <v>230</v>
      </c>
      <c r="K203" s="14" t="str">
        <f t="shared" si="210"/>
        <v xml:space="preserve"> </v>
      </c>
      <c r="L203" s="14" t="str">
        <f t="shared" si="211"/>
        <v xml:space="preserve"> </v>
      </c>
      <c r="M203" s="14" t="str">
        <f t="shared" si="212"/>
        <v xml:space="preserve"> </v>
      </c>
      <c r="N203" s="14" t="str">
        <f t="shared" si="213"/>
        <v xml:space="preserve"> </v>
      </c>
      <c r="O203" s="14" t="str">
        <f t="shared" si="214"/>
        <v xml:space="preserve"> </v>
      </c>
      <c r="P203" s="14" t="str">
        <f t="shared" si="215"/>
        <v xml:space="preserve"> </v>
      </c>
      <c r="Q203" s="14" t="str">
        <f t="shared" si="216"/>
        <v xml:space="preserve"> </v>
      </c>
      <c r="R203" s="14" t="str">
        <f t="shared" si="217"/>
        <v xml:space="preserve"> </v>
      </c>
      <c r="S203" s="14" t="str">
        <f t="shared" si="218"/>
        <v xml:space="preserve"> </v>
      </c>
      <c r="T203" s="14" t="str">
        <f t="shared" si="219"/>
        <v xml:space="preserve"> </v>
      </c>
      <c r="U203" s="14" t="e">
        <f t="shared" si="220"/>
        <v>#REF!</v>
      </c>
      <c r="V203" s="14" t="str">
        <f t="shared" si="221"/>
        <v xml:space="preserve"> </v>
      </c>
      <c r="W203" s="14" t="str">
        <f t="shared" si="222"/>
        <v xml:space="preserve"> </v>
      </c>
      <c r="X203" s="14"/>
      <c r="Y203" s="14" t="str">
        <f t="shared" si="223"/>
        <v/>
      </c>
      <c r="Z203" s="11" t="s">
        <v>72</v>
      </c>
      <c r="AA203" s="11" t="s">
        <v>94</v>
      </c>
      <c r="AB203" s="11" t="s">
        <v>40</v>
      </c>
      <c r="AC203" s="11" t="s">
        <v>95</v>
      </c>
      <c r="AD203" s="11" t="s">
        <v>122</v>
      </c>
      <c r="AE203" s="9" t="s">
        <v>43</v>
      </c>
    </row>
    <row r="204" spans="1:31" ht="21" customHeight="1" x14ac:dyDescent="0.3">
      <c r="A204" s="53">
        <v>46008</v>
      </c>
      <c r="B204" s="16" t="s">
        <v>44</v>
      </c>
      <c r="C204" s="24" t="s">
        <v>329</v>
      </c>
      <c r="D204" s="42" t="s">
        <v>350</v>
      </c>
      <c r="E204" s="13" t="s">
        <v>118</v>
      </c>
      <c r="F204" s="13" t="s">
        <v>119</v>
      </c>
      <c r="G204" s="13" t="s">
        <v>97</v>
      </c>
      <c r="H204" s="14" t="e">
        <f>IF(AND(#REF!&gt;0,I204&gt;0),#REF!,0)</f>
        <v>#REF!</v>
      </c>
      <c r="I204" s="14" t="e">
        <f>IF(AND(#REF!&gt;0.5,J204&gt;4),1,0)</f>
        <v>#REF!</v>
      </c>
      <c r="J204" s="14">
        <v>22</v>
      </c>
      <c r="K204" s="14" t="str">
        <f t="shared" si="0"/>
        <v xml:space="preserve"> </v>
      </c>
      <c r="L204" s="14" t="str">
        <f t="shared" si="1"/>
        <v xml:space="preserve"> </v>
      </c>
      <c r="M204" s="14" t="str">
        <f t="shared" si="2"/>
        <v xml:space="preserve"> </v>
      </c>
      <c r="N204" s="14" t="str">
        <f t="shared" si="3"/>
        <v xml:space="preserve"> </v>
      </c>
      <c r="O204" s="14" t="str">
        <f t="shared" si="4"/>
        <v xml:space="preserve"> </v>
      </c>
      <c r="P204" s="14" t="str">
        <f t="shared" si="5"/>
        <v xml:space="preserve"> </v>
      </c>
      <c r="Q204" s="14" t="str">
        <f t="shared" si="6"/>
        <v xml:space="preserve"> </v>
      </c>
      <c r="R204" s="14" t="str">
        <f t="shared" si="7"/>
        <v xml:space="preserve"> </v>
      </c>
      <c r="S204" s="14" t="str">
        <f t="shared" si="8"/>
        <v xml:space="preserve"> </v>
      </c>
      <c r="T204" s="14" t="str">
        <f t="shared" si="9"/>
        <v xml:space="preserve"> </v>
      </c>
      <c r="U204" s="14" t="e">
        <f t="shared" si="10"/>
        <v>#REF!</v>
      </c>
      <c r="V204" s="14" t="str">
        <f t="shared" si="11"/>
        <v xml:space="preserve"> </v>
      </c>
      <c r="W204" s="14" t="str">
        <f t="shared" si="12"/>
        <v xml:space="preserve"> </v>
      </c>
      <c r="X204" s="14"/>
      <c r="Y204" s="14" t="str">
        <f t="shared" si="13"/>
        <v/>
      </c>
      <c r="Z204" s="11" t="s">
        <v>72</v>
      </c>
      <c r="AA204" s="11" t="s">
        <v>94</v>
      </c>
      <c r="AB204" s="11" t="s">
        <v>40</v>
      </c>
      <c r="AC204" s="11" t="s">
        <v>95</v>
      </c>
      <c r="AD204" s="11" t="s">
        <v>109</v>
      </c>
      <c r="AE204" s="9" t="s">
        <v>43</v>
      </c>
    </row>
    <row r="205" spans="1:31" ht="21" customHeight="1" x14ac:dyDescent="0.3">
      <c r="A205" s="53">
        <v>46008</v>
      </c>
      <c r="B205" s="16" t="s">
        <v>44</v>
      </c>
      <c r="C205" s="24" t="s">
        <v>329</v>
      </c>
      <c r="D205" s="42" t="s">
        <v>349</v>
      </c>
      <c r="E205" s="13" t="s">
        <v>103</v>
      </c>
      <c r="F205" s="13" t="s">
        <v>104</v>
      </c>
      <c r="G205" s="13" t="s">
        <v>105</v>
      </c>
      <c r="H205" s="14" t="e">
        <f>IF(AND(#REF!&gt;0,I205&gt;0),#REF!,0)</f>
        <v>#REF!</v>
      </c>
      <c r="I205" s="14" t="e">
        <f>IF(AND(#REF!&gt;0.5,J205&gt;4),1,0)</f>
        <v>#REF!</v>
      </c>
      <c r="J205" s="19"/>
      <c r="K205" s="14" t="str">
        <f>IF((OR(AA205="KNEC",AA205="ATD",AA205="CAMS",AA205="ATD1",AA205="ATDA",AA205="ATD1", AA205="ACCA",AA205="CPA2", AA205="CAMS", AA205="CAMS1", AA205="CIFA", AA205="CPA", AA205="CPA1",AA205="CPS",AA205="CS",AA205="CPSPK",AA205="CAMS ")),I205," ")</f>
        <v xml:space="preserve"> </v>
      </c>
      <c r="L205" s="14" t="str">
        <f>IF((OR(AA205="DBANK",AA205="DDMA",AA205="CBANK",AA205="DPROJ",AA205="CPROJ",AA205="CPM",AA205="CISSE",AA205="CFFE",AA205="DDMA",AA205="DCNSA",AA205="VCGD",AA205="VCEI",AA205="VCBCT")),I205," ")</f>
        <v xml:space="preserve"> </v>
      </c>
      <c r="M205" s="14" t="str">
        <f>IF((OR(AA205="MCP",AA205="MELM",AA205="MCD")),I205," ")</f>
        <v xml:space="preserve"> </v>
      </c>
      <c r="N205" s="14" t="str">
        <f>IF((OR(AA205="CBIT",AA205="CIT",AA205="DBIT",AA205="DIT")),I205," ")</f>
        <v xml:space="preserve"> </v>
      </c>
      <c r="O205" s="14" t="str">
        <f>IF((OR(AA205="CCP",AA205="CECE",AA205="CTFT",AA205="CFT",AA205="DCP",AA205="DECE",AA205="DFT",AA205="DJM")),I205," ")</f>
        <v xml:space="preserve"> </v>
      </c>
      <c r="P205" s="14" t="str">
        <f>IF((OR(AA205="CBM",AA205="DBM",AA205="DPL",AA205="CPL")),I205," ")</f>
        <v xml:space="preserve"> </v>
      </c>
      <c r="Q205" s="14" t="str">
        <f>IF((OR(AA205="BAC",AA205="BAG",AA205="BBIT",AA205="BCT",AA205="BISF",AA205="BIT",AA205="BSD")),I205," ")</f>
        <v xml:space="preserve"> </v>
      </c>
      <c r="R205" s="14" t="str">
        <f>IF((OR(AA205="BCOM",AA205="BPL",AA205="BPM",AA205="BSC AS",AA205="BSC E&amp;S", AA205="IBM")),I205," ")</f>
        <v xml:space="preserve"> </v>
      </c>
      <c r="S205" s="14" t="str">
        <f>IF((OR(AA205="PHD FIN",AA205="PHD MKT",AA205="PHD STR")),I205," ")</f>
        <v xml:space="preserve"> </v>
      </c>
      <c r="T205" s="14" t="str">
        <f>IF((OR(AA205="B.Ed(Arts)",AA205="BAFT",AA205="BAFT(FT)",AA205="BAFT(PA)",AA205="BCJ",AA205="BAPA",AA205="BCP",AA205="BECE", AA205="BJDM",AA205="ECO",AA205="BEBS",AA205="BFPA")),I205," ")</f>
        <v xml:space="preserve"> </v>
      </c>
      <c r="U205" s="14" t="e">
        <f>IF((OR(AA205="MSC COMM",AA205="MBA CM",AA205="MBA HRM",AA205="MBA MARKETING",AA205="MBA PROC",AA205="MSC D_FIN",AA205="MSC FIN_ACC",AA205="MSC FIN_ECON", AA205="MSC FIN_INV",AA205="MSC KM", AA205="MSC COMM",AA205="MBA HRM",AA205="MSC DF",AA205="MBA MKT", AA205="MBA PSM", AA205="MSC FA", AA205="MSC KMI")),I205," ")</f>
        <v>#REF!</v>
      </c>
      <c r="V205" s="14" t="str">
        <f>IF((OR(AA205="MDA",AA205="MISM",AA205="MDC",AA205="MDA/MISM",AA205="MISM/MDA",AA205="MISM/MDC",AA205="MISM/MDC/MDA")),I205," ")</f>
        <v xml:space="preserve"> </v>
      </c>
      <c r="W205" s="14" t="str">
        <f>IF((OR(AA205="PHD in IS")),I205," ")</f>
        <v xml:space="preserve"> </v>
      </c>
      <c r="X205" s="14"/>
      <c r="Y205" s="14" t="str">
        <f>IF(AA205="PGDE",I205,"")</f>
        <v/>
      </c>
      <c r="Z205" s="11" t="s">
        <v>72</v>
      </c>
      <c r="AA205" s="11" t="s">
        <v>94</v>
      </c>
      <c r="AB205" s="11" t="s">
        <v>40</v>
      </c>
      <c r="AC205" s="11" t="s">
        <v>95</v>
      </c>
      <c r="AD205" s="11" t="s">
        <v>42</v>
      </c>
      <c r="AE205" s="9" t="s">
        <v>43</v>
      </c>
    </row>
    <row r="206" spans="1:31" ht="13.8" customHeight="1" x14ac:dyDescent="0.3"/>
    <row r="207" spans="1:31" ht="21" customHeight="1" x14ac:dyDescent="0.3">
      <c r="A207" s="54" t="s">
        <v>358</v>
      </c>
      <c r="B207" s="54"/>
      <c r="C207" s="54"/>
    </row>
  </sheetData>
  <mergeCells count="4">
    <mergeCell ref="A1:L1"/>
    <mergeCell ref="A2:L2"/>
    <mergeCell ref="A3:L3"/>
    <mergeCell ref="A4:L4"/>
  </mergeCells>
  <conditionalFormatting sqref="E192:E205 B192:C205 B140:C141 B6:C6 E140:E141 E6 B85:C138 E8:E138 B8:C83 E167:E190 B167:C190 E143:E165 B143:C165">
    <cfRule type="containsText" dxfId="888" priority="470" operator="containsText" text="1400-1700 HRS">
      <formula>NOT(ISERROR(SEARCH(("1400-1700 HRS"),(B6))))</formula>
    </cfRule>
    <cfRule type="containsText" dxfId="887" priority="471" operator="containsText" text="0800-1100 HRS">
      <formula>NOT(ISERROR(SEARCH(("0800-1100 HRS"),(B6))))</formula>
    </cfRule>
    <cfRule type="containsText" dxfId="886" priority="472" operator="containsText" text="1100-1400 HRS">
      <formula>NOT(ISERROR(SEARCH(("1100-1400 HRS"),(B6))))</formula>
    </cfRule>
  </conditionalFormatting>
  <conditionalFormatting sqref="C6 E192:E205 B192:C205 B140:C141 B8:C83 E140:E141 E8:E138 B85:C138 E167:E190 B167:C190 E143:E165 B143:C165">
    <cfRule type="containsText" dxfId="885" priority="486" operator="containsText" text="0800-1100 HRS">
      <formula>NOT(ISERROR(SEARCH(("0800-1100 HRS"),(B6))))</formula>
    </cfRule>
    <cfRule type="containsText" dxfId="884" priority="487" operator="containsText" text="1100-1400 HRS">
      <formula>NOT(ISERROR(SEARCH(("1100-1400 HRS"),(B6))))</formula>
    </cfRule>
    <cfRule type="containsText" dxfId="883" priority="516" operator="containsText" text="0800-1100 HRS">
      <formula>NOT(ISERROR(SEARCH(("0800-1100 HRS"),(B6))))</formula>
    </cfRule>
    <cfRule type="containsText" dxfId="882" priority="517" operator="containsText" text="1100-1400 HRS">
      <formula>NOT(ISERROR(SEARCH(("1100-1400 HRS"),(B6))))</formula>
    </cfRule>
  </conditionalFormatting>
  <conditionalFormatting sqref="E6 B6">
    <cfRule type="containsText" dxfId="881" priority="528" operator="containsText" text="0800-1100 HRS">
      <formula>NOT(ISERROR(SEARCH(("0800-1100 HRS"),(B6))))</formula>
    </cfRule>
    <cfRule type="containsText" dxfId="880" priority="529" operator="containsText" text="1100-1400 HRS">
      <formula>NOT(ISERROR(SEARCH(("1100-1400 HRS"),(B6))))</formula>
    </cfRule>
    <cfRule type="containsText" dxfId="879" priority="543" operator="containsText" text="0800-1100 HRS">
      <formula>NOT(ISERROR(SEARCH(("0800-1100 HRS"),(B6))))</formula>
    </cfRule>
    <cfRule type="containsText" dxfId="878" priority="544" operator="containsText" text="1100-1400 HRS">
      <formula>NOT(ISERROR(SEARCH(("1100-1400 HRS"),(B6))))</formula>
    </cfRule>
  </conditionalFormatting>
  <conditionalFormatting sqref="B192:B205 E192:Y205 E140:Y141 E6:Y6 B140:B141 B6 B85:B138 B8:B83 E8:Y138 B167:B190 E167:Y190 B143:B165 E143:Y165">
    <cfRule type="containsText" dxfId="877" priority="473" operator="containsText" text="TUESDAY">
      <formula>NOT(ISERROR(SEARCH(("TUESDAY"),(B6))))</formula>
    </cfRule>
  </conditionalFormatting>
  <conditionalFormatting sqref="B192:B205 E192:Y205 E140:Y141 E6:Y6 B140:B141 B6 B85:B138 B8:B83 E8:Y138 B167:B190 E167:Y190 B143:B165 E143:Y165">
    <cfRule type="containsText" dxfId="876" priority="474" operator="containsText" text="MONDAY">
      <formula>NOT(ISERROR(SEARCH(("MONDAY"),(B6))))</formula>
    </cfRule>
    <cfRule type="containsText" dxfId="875" priority="475" operator="containsText" text="WEDNESDAY">
      <formula>NOT(ISERROR(SEARCH(("WEDNESDAY"),(B6))))</formula>
    </cfRule>
    <cfRule type="containsText" dxfId="874" priority="476" operator="containsText" text="THURSDAY">
      <formula>NOT(ISERROR(SEARCH(("THURSDAY"),(B6))))</formula>
    </cfRule>
    <cfRule type="containsText" dxfId="873" priority="477" operator="containsText" text="FRIDAY">
      <formula>NOT(ISERROR(SEARCH(("FRIDAY"),(B6))))</formula>
    </cfRule>
    <cfRule type="containsText" dxfId="872" priority="478" operator="containsText" text="SATURDAY">
      <formula>NOT(ISERROR(SEARCH(("SATURDAY"),(B6))))</formula>
    </cfRule>
    <cfRule type="containsText" dxfId="871" priority="480" operator="containsText" text="FRIDAY">
      <formula>NOT(ISERROR(SEARCH(("FRIDAY"),(B6))))</formula>
    </cfRule>
    <cfRule type="containsText" dxfId="870" priority="481" operator="containsText" text="SATURDAY">
      <formula>NOT(ISERROR(SEARCH(("SATURDAY"),(B6))))</formula>
    </cfRule>
  </conditionalFormatting>
  <conditionalFormatting sqref="B192:B205 E192:Y205 E140:Y141 E6:Y6 B140:B141 B6 B85:B138 B8:B83 E8:Y138 B167:B190 E167:Y190 B143:B165 E143:Y165">
    <cfRule type="containsText" dxfId="869" priority="549" operator="containsText" text="SUNDAY">
      <formula>NOT(ISERROR(SEARCH(("SUNDAY"),(B6))))</formula>
    </cfRule>
  </conditionalFormatting>
  <conditionalFormatting sqref="B192:B205 B140:B141 B6 B85:B138 B8:B83 B167:B190 B143:B165">
    <cfRule type="containsText" dxfId="868" priority="519" operator="containsText" text="MONDAY">
      <formula>NOT(ISERROR(SEARCH(("MONDAY"),(B6))))</formula>
    </cfRule>
    <cfRule type="containsText" dxfId="867" priority="520" operator="containsText" text="WEDNESDAY">
      <formula>NOT(ISERROR(SEARCH(("WEDNESDAY"),(B6))))</formula>
    </cfRule>
    <cfRule type="containsText" dxfId="866" priority="521" operator="containsText" text="THURSDAY">
      <formula>NOT(ISERROR(SEARCH(("THURSDAY"),(B6))))</formula>
    </cfRule>
    <cfRule type="containsText" dxfId="865" priority="522" operator="containsText" text="FRIDAY">
      <formula>NOT(ISERROR(SEARCH(("FRIDAY"),(B6))))</formula>
    </cfRule>
    <cfRule type="containsText" dxfId="864" priority="523" operator="containsText" text="SATURDAY">
      <formula>NOT(ISERROR(SEARCH(("SATURDAY"),(B6))))</formula>
    </cfRule>
    <cfRule type="containsText" dxfId="863" priority="524" operator="containsText" text="THURSDAY">
      <formula>NOT(ISERROR(SEARCH(("THURSDAY"),(B6))))</formula>
    </cfRule>
    <cfRule type="containsText" dxfId="862" priority="525" operator="containsText" text="FRIDAY">
      <formula>NOT(ISERROR(SEARCH(("FRIDAY"),(B6))))</formula>
    </cfRule>
    <cfRule type="containsText" dxfId="861" priority="526" operator="containsText" text="SATURDAY">
      <formula>NOT(ISERROR(SEARCH(("SATURDAY"),(B6))))</formula>
    </cfRule>
  </conditionalFormatting>
  <conditionalFormatting sqref="E6:G6">
    <cfRule type="containsText" dxfId="860" priority="530" operator="containsText" text="TUESDAY">
      <formula>NOT(ISERROR(SEARCH(("TUESDAY"),(E6))))</formula>
    </cfRule>
  </conditionalFormatting>
  <conditionalFormatting sqref="B192:B205 E192:Y205 E140:Y141 E6:Y6 B140:B141 B6 B85:B138 B8:B83 E8:Y138 B167:B190 E167:Y190 B143:B165 E143:Y165">
    <cfRule type="containsText" dxfId="859" priority="479" operator="containsText" text="THURSDAY">
      <formula>NOT(ISERROR(SEARCH(("THURSDAY"),(B6))))</formula>
    </cfRule>
    <cfRule type="containsText" dxfId="858" priority="531" operator="containsText" text="MONDAY">
      <formula>NOT(ISERROR(SEARCH(("MONDAY"),(B6))))</formula>
    </cfRule>
    <cfRule type="containsText" dxfId="857" priority="532" operator="containsText" text="WEDNESDAY">
      <formula>NOT(ISERROR(SEARCH(("WEDNESDAY"),(B6))))</formula>
    </cfRule>
    <cfRule type="containsText" dxfId="856" priority="533" operator="containsText" text="THURSDAY">
      <formula>NOT(ISERROR(SEARCH(("THURSDAY"),(B6))))</formula>
    </cfRule>
    <cfRule type="containsText" dxfId="855" priority="534" operator="containsText" text="FRIDAY">
      <formula>NOT(ISERROR(SEARCH(("FRIDAY"),(B6))))</formula>
    </cfRule>
    <cfRule type="containsText" dxfId="854" priority="535" operator="containsText" text="SATURDAY">
      <formula>NOT(ISERROR(SEARCH(("SATURDAY"),(B6))))</formula>
    </cfRule>
    <cfRule type="containsText" dxfId="853" priority="536" operator="containsText" text="THURSDAY">
      <formula>NOT(ISERROR(SEARCH(("THURSDAY"),(B6))))</formula>
    </cfRule>
    <cfRule type="containsText" dxfId="852" priority="537" operator="containsText" text="FRIDAY">
      <formula>NOT(ISERROR(SEARCH(("FRIDAY"),(B6))))</formula>
    </cfRule>
    <cfRule type="containsText" dxfId="851" priority="538" operator="containsText" text="SATURDAY">
      <formula>NOT(ISERROR(SEARCH(("SATURDAY"),(B6))))</formula>
    </cfRule>
  </conditionalFormatting>
  <conditionalFormatting sqref="B6">
    <cfRule type="containsText" dxfId="850" priority="489" operator="containsText" text="MONDAY">
      <formula>NOT(ISERROR(SEARCH(("MONDAY"),(B6))))</formula>
    </cfRule>
    <cfRule type="containsText" dxfId="849" priority="490" operator="containsText" text="WEDNESDAY">
      <formula>NOT(ISERROR(SEARCH(("WEDNESDAY"),(B6))))</formula>
    </cfRule>
    <cfRule type="containsText" dxfId="848" priority="491" operator="containsText" text="THURSDAY">
      <formula>NOT(ISERROR(SEARCH(("THURSDAY"),(B6))))</formula>
    </cfRule>
    <cfRule type="containsText" dxfId="847" priority="492" operator="containsText" text="FRIDAY">
      <formula>NOT(ISERROR(SEARCH(("FRIDAY"),(B6))))</formula>
    </cfRule>
    <cfRule type="containsText" dxfId="846" priority="493" operator="containsText" text="SATURDAY">
      <formula>NOT(ISERROR(SEARCH(("SATURDAY"),(B6))))</formula>
    </cfRule>
    <cfRule type="containsText" dxfId="845" priority="494" operator="containsText" text="THURSDAY">
      <formula>NOT(ISERROR(SEARCH(("THURSDAY"),(B6))))</formula>
    </cfRule>
    <cfRule type="containsText" dxfId="844" priority="495" operator="containsText" text="FRIDAY">
      <formula>NOT(ISERROR(SEARCH(("FRIDAY"),(B6))))</formula>
    </cfRule>
    <cfRule type="containsText" dxfId="843" priority="496" operator="containsText" text="SATURDAY">
      <formula>NOT(ISERROR(SEARCH(("SATURDAY"),(B6))))</formula>
    </cfRule>
  </conditionalFormatting>
  <conditionalFormatting sqref="B6">
    <cfRule type="containsText" dxfId="842" priority="507" operator="containsText" text="MONDAY">
      <formula>NOT(ISERROR(SEARCH(("MONDAY"),(B6))))</formula>
    </cfRule>
    <cfRule type="containsText" dxfId="841" priority="508" operator="containsText" text="WEDNESDAY">
      <formula>NOT(ISERROR(SEARCH(("WEDNESDAY"),(B6))))</formula>
    </cfRule>
    <cfRule type="containsText" dxfId="840" priority="509" operator="containsText" text="THURSDAY">
      <formula>NOT(ISERROR(SEARCH(("THURSDAY"),(B6))))</formula>
    </cfRule>
    <cfRule type="containsText" dxfId="839" priority="510" operator="containsText" text="FRIDAY">
      <formula>NOT(ISERROR(SEARCH(("FRIDAY"),(B6))))</formula>
    </cfRule>
    <cfRule type="containsText" dxfId="838" priority="511" operator="containsText" text="SATURDAY">
      <formula>NOT(ISERROR(SEARCH(("SATURDAY"),(B6))))</formula>
    </cfRule>
    <cfRule type="containsText" dxfId="837" priority="512" operator="containsText" text="THURSDAY">
      <formula>NOT(ISERROR(SEARCH(("THURSDAY"),(B6))))</formula>
    </cfRule>
    <cfRule type="containsText" dxfId="836" priority="513" operator="containsText" text="FRIDAY">
      <formula>NOT(ISERROR(SEARCH(("FRIDAY"),(B6))))</formula>
    </cfRule>
    <cfRule type="containsText" dxfId="835" priority="514" operator="containsText" text="SATURDAY">
      <formula>NOT(ISERROR(SEARCH(("SATURDAY"),(B6))))</formula>
    </cfRule>
  </conditionalFormatting>
  <conditionalFormatting sqref="B6">
    <cfRule type="containsText" dxfId="834" priority="488" operator="containsText" text="TUESDAY">
      <formula>NOT(ISERROR(SEARCH(("TUESDAY"),(B6))))</formula>
    </cfRule>
  </conditionalFormatting>
  <conditionalFormatting sqref="B6">
    <cfRule type="containsText" dxfId="833" priority="506" operator="containsText" text="TUESDAY">
      <formula>NOT(ISERROR(SEARCH(("TUESDAY"),(B6))))</formula>
    </cfRule>
  </conditionalFormatting>
  <conditionalFormatting sqref="C6 E192:E205 B192:C205 B140:C141 B8:C83 E140:E141 E8:E138 B85:C138 E167:E190 B167:C190 E143:E165 B143:C165">
    <cfRule type="containsText" dxfId="832" priority="485" operator="containsText" text="1400-1700 HRS">
      <formula>NOT(ISERROR(SEARCH(("1400-1700 HRS"),(B6))))</formula>
    </cfRule>
  </conditionalFormatting>
  <conditionalFormatting sqref="C6">
    <cfRule type="containsText" dxfId="831" priority="515" operator="containsText" text="1400-1700 HRS">
      <formula>NOT(ISERROR(SEARCH(("1400-1700 HRS"),(C6))))</formula>
    </cfRule>
  </conditionalFormatting>
  <conditionalFormatting sqref="E6 B6">
    <cfRule type="containsText" dxfId="830" priority="542" operator="containsText" text="1400-1700 HRS">
      <formula>NOT(ISERROR(SEARCH(("1400-1700 HRS"),(B6))))</formula>
    </cfRule>
  </conditionalFormatting>
  <conditionalFormatting sqref="E6 B6">
    <cfRule type="containsText" dxfId="829" priority="527" operator="containsText" text="1400-1700 HRS">
      <formula>NOT(ISERROR(SEARCH(("1400-1700 HRS"),(B6))))</formula>
    </cfRule>
  </conditionalFormatting>
  <conditionalFormatting sqref="C192:C205 C140:C141 C6 C85:C138 C8:C83 C167:C190 C143:C165">
    <cfRule type="containsText" dxfId="828" priority="503" operator="containsText" text="1400-1700 HRS">
      <formula>NOT(ISERROR(SEARCH(("1400-1700 HRS"),(Z6))))</formula>
    </cfRule>
  </conditionalFormatting>
  <conditionalFormatting sqref="C192:C205 C140:C141 C6 C85:C138 C8:C83 C167:C190 C143:C165">
    <cfRule type="containsText" dxfId="827" priority="482" operator="containsText" text="1400-1700 HRS">
      <formula>NOT(ISERROR(SEARCH(("1400-1700 HRS"),(Z6))))</formula>
    </cfRule>
    <cfRule type="containsText" dxfId="826" priority="497" operator="containsText" text="1400-1700 HRS">
      <formula>NOT(ISERROR(SEARCH(("1400-1700 HRS"),(Z6))))</formula>
    </cfRule>
    <cfRule type="containsText" dxfId="825" priority="539" operator="containsText" text="1400-1700 HRS">
      <formula>NOT(ISERROR(SEARCH(("1400-1700 HRS"),(Z6))))</formula>
    </cfRule>
  </conditionalFormatting>
  <conditionalFormatting sqref="B6">
    <cfRule type="containsText" dxfId="824" priority="518" operator="containsText" text="TUESDAY">
      <formula>NOT(ISERROR(SEARCH(("TUESDAY"),(B6))))</formula>
    </cfRule>
  </conditionalFormatting>
  <conditionalFormatting sqref="G192:Y205 G140:Y141 G5:Y6 G8:Y138 G167:Y190 G143:Y165">
    <cfRule type="containsBlanks" dxfId="823" priority="550">
      <formula>LEN(TRIM(G5))=0</formula>
    </cfRule>
  </conditionalFormatting>
  <conditionalFormatting sqref="G192:G205 G140:G141 G6 G8:G138 G167:G190 G143:G165">
    <cfRule type="notContainsBlanks" dxfId="822" priority="555">
      <formula>LEN(TRIM(G6))&gt;0</formula>
    </cfRule>
  </conditionalFormatting>
  <conditionalFormatting sqref="J192:J205 J140:J141 J6 J8:J138 J167:J190 J143:J165">
    <cfRule type="cellIs" dxfId="821" priority="551" operator="lessThan">
      <formula>5</formula>
    </cfRule>
  </conditionalFormatting>
  <conditionalFormatting sqref="C192:C205 C140:C141 C6 C85:C138 C8:C83 C167:C190 C143:C165">
    <cfRule type="containsText" dxfId="820" priority="547" operator="containsText" text="0800-1100 HRS">
      <formula>NOT(ISERROR(SEARCH(("0800-1100 HRS"),(Z6))))</formula>
    </cfRule>
    <cfRule type="containsText" dxfId="819" priority="548" operator="containsText" text="1100-1400 HRS">
      <formula>NOT(ISERROR(SEARCH(("1100-1400 HRS"),(Z6))))</formula>
    </cfRule>
  </conditionalFormatting>
  <conditionalFormatting sqref="C192:C205 C140:C141 C6 C85:C138 C8:C83 C167:C190 C143:C165">
    <cfRule type="containsText" dxfId="818" priority="483" operator="containsText" text="0800-1100 HRS">
      <formula>NOT(ISERROR(SEARCH(("0800-1100 HRS"),(Z6))))</formula>
    </cfRule>
    <cfRule type="containsText" dxfId="817" priority="484" operator="containsText" text="1100-1400 HRS">
      <formula>NOT(ISERROR(SEARCH(("1100-1400 HRS"),(Z6))))</formula>
    </cfRule>
    <cfRule type="containsText" dxfId="816" priority="498" operator="containsText" text="0800-1100 HRS">
      <formula>NOT(ISERROR(SEARCH(("0800-1100 HRS"),(Z6))))</formula>
    </cfRule>
    <cfRule type="containsText" dxfId="815" priority="499" operator="containsText" text="1100-1400 HRS">
      <formula>NOT(ISERROR(SEARCH(("1100-1400 HRS"),(Z6))))</formula>
    </cfRule>
    <cfRule type="containsText" dxfId="814" priority="500" operator="containsText" text="1400-1700 HRS">
      <formula>NOT(ISERROR(SEARCH(("1400-1700 HRS"),(Z6))))</formula>
    </cfRule>
    <cfRule type="containsText" dxfId="813" priority="501" operator="containsText" text="0800-1100 HRS">
      <formula>NOT(ISERROR(SEARCH(("0800-1100 HRS"),(Z6))))</formula>
    </cfRule>
    <cfRule type="containsText" dxfId="812" priority="502" operator="containsText" text="1100-1400 HRS">
      <formula>NOT(ISERROR(SEARCH(("1100-1400 HRS"),(Z6))))</formula>
    </cfRule>
    <cfRule type="containsText" dxfId="811" priority="504" operator="containsText" text="0800-1100 HRS">
      <formula>NOT(ISERROR(SEARCH(("0800-1100 HRS"),(Z6))))</formula>
    </cfRule>
    <cfRule type="containsText" dxfId="810" priority="505" operator="containsText" text="1100-1400 HRS">
      <formula>NOT(ISERROR(SEARCH(("1100-1400 HRS"),(Z6))))</formula>
    </cfRule>
    <cfRule type="containsText" dxfId="809" priority="540" operator="containsText" text="0800-1100 HRS">
      <formula>NOT(ISERROR(SEARCH(("0800-1100 HRS"),(Z6))))</formula>
    </cfRule>
    <cfRule type="containsText" dxfId="808" priority="541" operator="containsText" text="1100-1400 HRS">
      <formula>NOT(ISERROR(SEARCH(("1100-1400 HRS"),(Z6))))</formula>
    </cfRule>
    <cfRule type="containsText" dxfId="807" priority="545" operator="containsText" text="0800-1100 HRS">
      <formula>NOT(ISERROR(SEARCH(("0800-1100 HRS"),(Z6))))</formula>
    </cfRule>
    <cfRule type="containsText" dxfId="806" priority="546" operator="containsText" text="1100-1400 HRS">
      <formula>NOT(ISERROR(SEARCH(("1100-1400 HRS"),(Z6))))</formula>
    </cfRule>
  </conditionalFormatting>
  <conditionalFormatting sqref="Z5:AA5 AC5 A5:C5">
    <cfRule type="containsText" dxfId="805" priority="421" operator="containsText" text="1400-1700 HRS">
      <formula>NOT(ISERROR(SEARCH(("1400-1700 HRS"),(A5))))</formula>
    </cfRule>
    <cfRule type="containsText" dxfId="804" priority="422" operator="containsText" text="0800-1100 HRS">
      <formula>NOT(ISERROR(SEARCH(("0800-1100 HRS"),(A5))))</formula>
    </cfRule>
    <cfRule type="containsText" dxfId="803" priority="423" operator="containsText" text="1100-1400 HRS">
      <formula>NOT(ISERROR(SEARCH(("1100-1400 HRS"),(A5))))</formula>
    </cfRule>
  </conditionalFormatting>
  <conditionalFormatting sqref="Z5:AA5 AC5 A5:B5">
    <cfRule type="containsText" dxfId="802" priority="433" operator="containsText" text="0800-1100 HRS">
      <formula>NOT(ISERROR(SEARCH(("0800-1100 HRS"),(A5))))</formula>
    </cfRule>
    <cfRule type="containsText" dxfId="801" priority="434" operator="containsText" text="1100-1400 HRS">
      <formula>NOT(ISERROR(SEARCH(("1100-1400 HRS"),(A5))))</formula>
    </cfRule>
    <cfRule type="containsText" dxfId="800" priority="436" operator="containsText" text="0800-1100 HRS">
      <formula>NOT(ISERROR(SEARCH(("0800-1100 HRS"),(A5))))</formula>
    </cfRule>
    <cfRule type="containsText" dxfId="799" priority="437" operator="containsText" text="1100-1400 HRS">
      <formula>NOT(ISERROR(SEARCH(("1100-1400 HRS"),(A5))))</formula>
    </cfRule>
  </conditionalFormatting>
  <conditionalFormatting sqref="Z5:AA5 AC5 A5:B5">
    <cfRule type="containsText" dxfId="798" priority="439" operator="containsText" text="0800-1100 HRS">
      <formula>NOT(ISERROR(SEARCH(("0800-1100 HRS"),(A5))))</formula>
    </cfRule>
    <cfRule type="containsText" dxfId="797" priority="440" operator="containsText" text="1100-1400 HRS">
      <formula>NOT(ISERROR(SEARCH(("1100-1400 HRS"),(A5))))</formula>
    </cfRule>
    <cfRule type="containsText" dxfId="796" priority="442" operator="containsText" text="0800-1100 HRS">
      <formula>NOT(ISERROR(SEARCH(("0800-1100 HRS"),(A5))))</formula>
    </cfRule>
    <cfRule type="containsText" dxfId="795" priority="443" operator="containsText" text="1100-1400 HRS">
      <formula>NOT(ISERROR(SEARCH(("1100-1400 HRS"),(A5))))</formula>
    </cfRule>
  </conditionalFormatting>
  <conditionalFormatting sqref="A5:B5">
    <cfRule type="containsText" dxfId="794" priority="424" operator="containsText" text="TUESDAY">
      <formula>NOT(ISERROR(SEARCH(("TUESDAY"),(A5))))</formula>
    </cfRule>
  </conditionalFormatting>
  <conditionalFormatting sqref="A5:B5">
    <cfRule type="containsText" dxfId="793" priority="425" operator="containsText" text="MONDAY">
      <formula>NOT(ISERROR(SEARCH(("MONDAY"),(A5))))</formula>
    </cfRule>
    <cfRule type="containsText" dxfId="792" priority="426" operator="containsText" text="WEDNESDAY">
      <formula>NOT(ISERROR(SEARCH(("WEDNESDAY"),(A5))))</formula>
    </cfRule>
    <cfRule type="containsText" dxfId="791" priority="427" operator="containsText" text="THURSDAY">
      <formula>NOT(ISERROR(SEARCH(("THURSDAY"),(A5))))</formula>
    </cfRule>
    <cfRule type="containsText" dxfId="790" priority="428" operator="containsText" text="FRIDAY">
      <formula>NOT(ISERROR(SEARCH(("FRIDAY"),(A5))))</formula>
    </cfRule>
    <cfRule type="containsText" dxfId="789" priority="429" operator="containsText" text="SATURDAY">
      <formula>NOT(ISERROR(SEARCH(("SATURDAY"),(A5))))</formula>
    </cfRule>
    <cfRule type="containsText" dxfId="788" priority="430" operator="containsText" text="FRIDAY">
      <formula>NOT(ISERROR(SEARCH(("FRIDAY"),(A5))))</formula>
    </cfRule>
    <cfRule type="containsText" dxfId="787" priority="431" operator="containsText" text="SATURDAY">
      <formula>NOT(ISERROR(SEARCH(("SATURDAY"),(A5))))</formula>
    </cfRule>
  </conditionalFormatting>
  <conditionalFormatting sqref="A5:B5">
    <cfRule type="containsText" dxfId="786" priority="444" operator="containsText" text="SUNDAY">
      <formula>NOT(ISERROR(SEARCH(("SUNDAY"),(A5))))</formula>
    </cfRule>
  </conditionalFormatting>
  <conditionalFormatting sqref="Z5:AA5 AC5 A5:B5">
    <cfRule type="containsText" dxfId="785" priority="432" operator="containsText" text="1400-1700 HRS">
      <formula>NOT(ISERROR(SEARCH(("1400-1700 HRS"),(A5))))</formula>
    </cfRule>
  </conditionalFormatting>
  <conditionalFormatting sqref="Z5:AA5 AC5 A5:B5">
    <cfRule type="containsText" dxfId="784" priority="435" operator="containsText" text="1400-1700 HRS">
      <formula>NOT(ISERROR(SEARCH(("1400-1700 HRS"),(A5))))</formula>
    </cfRule>
  </conditionalFormatting>
  <conditionalFormatting sqref="Z5:AA5 AC5 A5:B5">
    <cfRule type="containsText" dxfId="783" priority="441" operator="containsText" text="1400-1700 HRS">
      <formula>NOT(ISERROR(SEARCH(("1400-1700 HRS"),(A5))))</formula>
    </cfRule>
  </conditionalFormatting>
  <conditionalFormatting sqref="Z5:AA5 AC5 A5:B5">
    <cfRule type="containsText" dxfId="782" priority="438" operator="containsText" text="1400-1700 HRS">
      <formula>NOT(ISERROR(SEARCH(("1400-1700 HRS"),(A5))))</formula>
    </cfRule>
  </conditionalFormatting>
  <conditionalFormatting sqref="G5">
    <cfRule type="notContainsBlanks" dxfId="781" priority="450">
      <formula>LEN(TRIM(G5))&gt;0</formula>
    </cfRule>
  </conditionalFormatting>
  <conditionalFormatting sqref="J5">
    <cfRule type="cellIs" dxfId="780" priority="446" operator="lessThan">
      <formula>5</formula>
    </cfRule>
  </conditionalFormatting>
  <conditionalFormatting sqref="AC5 Z5:AA5">
    <cfRule type="containsText" dxfId="779" priority="451" operator="containsText" text="1400-1700 HRS">
      <formula>NOT(ISERROR(SEARCH(("1400-1700 HRS"),(#REF!))))</formula>
    </cfRule>
  </conditionalFormatting>
  <conditionalFormatting sqref="Z5:AA5">
    <cfRule type="containsText" dxfId="778" priority="452" operator="containsText" text="1400-1700 HRS">
      <formula>NOT(ISERROR(SEARCH(("1400-1700 HRS"),(#REF!))))</formula>
    </cfRule>
    <cfRule type="containsText" dxfId="777" priority="453" operator="containsText" text="1400-1700 HRS">
      <formula>NOT(ISERROR(SEARCH(("1400-1700 HRS"),(#REF!))))</formula>
    </cfRule>
    <cfRule type="containsText" dxfId="776" priority="454" operator="containsText" text="1400-1700 HRS">
      <formula>NOT(ISERROR(SEARCH(("1400-1700 HRS"),(#REF!))))</formula>
    </cfRule>
  </conditionalFormatting>
  <conditionalFormatting sqref="Z5:AA5 AC5">
    <cfRule type="containsText" dxfId="775" priority="455" operator="containsText" text="0800-1100 HRS">
      <formula>NOT(ISERROR(SEARCH(("0800-1100 HRS"),(#REF!))))</formula>
    </cfRule>
    <cfRule type="containsText" dxfId="774" priority="456" operator="containsText" text="1100-1400 HRS">
      <formula>NOT(ISERROR(SEARCH(("1100-1400 HRS"),(#REF!))))</formula>
    </cfRule>
  </conditionalFormatting>
  <conditionalFormatting sqref="Z5:AA5">
    <cfRule type="containsText" dxfId="773" priority="457" operator="containsText" text="0800-1100 HRS">
      <formula>NOT(ISERROR(SEARCH(("0800-1100 HRS"),(#REF!))))</formula>
    </cfRule>
    <cfRule type="containsText" dxfId="772" priority="458" operator="containsText" text="1100-1400 HRS">
      <formula>NOT(ISERROR(SEARCH(("1100-1400 HRS"),(#REF!))))</formula>
    </cfRule>
    <cfRule type="containsText" dxfId="771" priority="459" operator="containsText" text="0800-1100 HRS">
      <formula>NOT(ISERROR(SEARCH(("0800-1100 HRS"),(#REF!))))</formula>
    </cfRule>
    <cfRule type="containsText" dxfId="770" priority="460" operator="containsText" text="1100-1400 HRS">
      <formula>NOT(ISERROR(SEARCH(("1100-1400 HRS"),(#REF!))))</formula>
    </cfRule>
    <cfRule type="containsText" dxfId="769" priority="461" operator="containsText" text="1400-1700 HRS">
      <formula>NOT(ISERROR(SEARCH(("1400-1700 HRS"),(#REF!))))</formula>
    </cfRule>
    <cfRule type="containsText" dxfId="768" priority="462" operator="containsText" text="0800-1100 HRS">
      <formula>NOT(ISERROR(SEARCH(("0800-1100 HRS"),(#REF!))))</formula>
    </cfRule>
    <cfRule type="containsText" dxfId="767" priority="463" operator="containsText" text="1100-1400 HRS">
      <formula>NOT(ISERROR(SEARCH(("1100-1400 HRS"),(#REF!))))</formula>
    </cfRule>
    <cfRule type="containsText" dxfId="766" priority="464" operator="containsText" text="0800-1100 HRS">
      <formula>NOT(ISERROR(SEARCH(("0800-1100 HRS"),(#REF!))))</formula>
    </cfRule>
    <cfRule type="containsText" dxfId="765" priority="465" operator="containsText" text="1100-1400 HRS">
      <formula>NOT(ISERROR(SEARCH(("1100-1400 HRS"),(#REF!))))</formula>
    </cfRule>
    <cfRule type="containsText" dxfId="764" priority="466" operator="containsText" text="0800-1100 HRS">
      <formula>NOT(ISERROR(SEARCH(("0800-1100 HRS"),(#REF!))))</formula>
    </cfRule>
    <cfRule type="containsText" dxfId="763" priority="467" operator="containsText" text="1100-1400 HRS">
      <formula>NOT(ISERROR(SEARCH(("1100-1400 HRS"),(#REF!))))</formula>
    </cfRule>
    <cfRule type="containsText" dxfId="762" priority="468" operator="containsText" text="0800-1100 HRS">
      <formula>NOT(ISERROR(SEARCH(("0800-1100 HRS"),(#REF!))))</formula>
    </cfRule>
    <cfRule type="containsText" dxfId="761" priority="469" operator="containsText" text="1100-1400 HRS">
      <formula>NOT(ISERROR(SEARCH(("1100-1400 HRS"),(#REF!))))</formula>
    </cfRule>
  </conditionalFormatting>
  <conditionalFormatting sqref="B139:C139 E139 E191 B191:C191">
    <cfRule type="containsText" dxfId="760" priority="309" operator="containsText" text="1400-1700 HRS">
      <formula>NOT(ISERROR(SEARCH(("1400-1700 HRS"),(B139))))</formula>
    </cfRule>
    <cfRule type="containsText" dxfId="759" priority="310" operator="containsText" text="0800-1100 HRS">
      <formula>NOT(ISERROR(SEARCH(("0800-1100 HRS"),(B139))))</formula>
    </cfRule>
    <cfRule type="containsText" dxfId="758" priority="311" operator="containsText" text="1100-1400 HRS">
      <formula>NOT(ISERROR(SEARCH(("1100-1400 HRS"),(B139))))</formula>
    </cfRule>
  </conditionalFormatting>
  <conditionalFormatting sqref="B139:C139 E139 E191 B191:C191">
    <cfRule type="containsText" dxfId="757" priority="325" operator="containsText" text="0800-1100 HRS">
      <formula>NOT(ISERROR(SEARCH(("0800-1100 HRS"),(B139))))</formula>
    </cfRule>
    <cfRule type="containsText" dxfId="756" priority="326" operator="containsText" text="1100-1400 HRS">
      <formula>NOT(ISERROR(SEARCH(("1100-1400 HRS"),(B139))))</formula>
    </cfRule>
    <cfRule type="containsText" dxfId="755" priority="336" operator="containsText" text="0800-1100 HRS">
      <formula>NOT(ISERROR(SEARCH(("0800-1100 HRS"),(B139))))</formula>
    </cfRule>
    <cfRule type="containsText" dxfId="754" priority="337" operator="containsText" text="1100-1400 HRS">
      <formula>NOT(ISERROR(SEARCH(("1100-1400 HRS"),(B139))))</formula>
    </cfRule>
  </conditionalFormatting>
  <conditionalFormatting sqref="E139:Y139 B139 B191 E191:Y191">
    <cfRule type="containsText" dxfId="753" priority="312" operator="containsText" text="TUESDAY">
      <formula>NOT(ISERROR(SEARCH(("TUESDAY"),(B139))))</formula>
    </cfRule>
  </conditionalFormatting>
  <conditionalFormatting sqref="E139:Y139 B139 B191 E191:Y191">
    <cfRule type="containsText" dxfId="752" priority="313" operator="containsText" text="MONDAY">
      <formula>NOT(ISERROR(SEARCH(("MONDAY"),(B139))))</formula>
    </cfRule>
    <cfRule type="containsText" dxfId="751" priority="314" operator="containsText" text="WEDNESDAY">
      <formula>NOT(ISERROR(SEARCH(("WEDNESDAY"),(B139))))</formula>
    </cfRule>
    <cfRule type="containsText" dxfId="750" priority="315" operator="containsText" text="THURSDAY">
      <formula>NOT(ISERROR(SEARCH(("THURSDAY"),(B139))))</formula>
    </cfRule>
    <cfRule type="containsText" dxfId="749" priority="316" operator="containsText" text="FRIDAY">
      <formula>NOT(ISERROR(SEARCH(("FRIDAY"),(B139))))</formula>
    </cfRule>
    <cfRule type="containsText" dxfId="748" priority="317" operator="containsText" text="SATURDAY">
      <formula>NOT(ISERROR(SEARCH(("SATURDAY"),(B139))))</formula>
    </cfRule>
    <cfRule type="containsText" dxfId="747" priority="319" operator="containsText" text="FRIDAY">
      <formula>NOT(ISERROR(SEARCH(("FRIDAY"),(B139))))</formula>
    </cfRule>
    <cfRule type="containsText" dxfId="746" priority="320" operator="containsText" text="SATURDAY">
      <formula>NOT(ISERROR(SEARCH(("SATURDAY"),(B139))))</formula>
    </cfRule>
  </conditionalFormatting>
  <conditionalFormatting sqref="E139:Y139 B139 B191 E191:Y191">
    <cfRule type="containsText" dxfId="745" priority="361" operator="containsText" text="SUNDAY">
      <formula>NOT(ISERROR(SEARCH(("SUNDAY"),(B139))))</formula>
    </cfRule>
  </conditionalFormatting>
  <conditionalFormatting sqref="B139 B191">
    <cfRule type="containsText" dxfId="744" priority="338" operator="containsText" text="MONDAY">
      <formula>NOT(ISERROR(SEARCH(("MONDAY"),(B139))))</formula>
    </cfRule>
    <cfRule type="containsText" dxfId="743" priority="339" operator="containsText" text="WEDNESDAY">
      <formula>NOT(ISERROR(SEARCH(("WEDNESDAY"),(B139))))</formula>
    </cfRule>
    <cfRule type="containsText" dxfId="742" priority="340" operator="containsText" text="THURSDAY">
      <formula>NOT(ISERROR(SEARCH(("THURSDAY"),(B139))))</formula>
    </cfRule>
    <cfRule type="containsText" dxfId="741" priority="341" operator="containsText" text="FRIDAY">
      <formula>NOT(ISERROR(SEARCH(("FRIDAY"),(B139))))</formula>
    </cfRule>
    <cfRule type="containsText" dxfId="740" priority="342" operator="containsText" text="SATURDAY">
      <formula>NOT(ISERROR(SEARCH(("SATURDAY"),(B139))))</formula>
    </cfRule>
    <cfRule type="containsText" dxfId="739" priority="343" operator="containsText" text="THURSDAY">
      <formula>NOT(ISERROR(SEARCH(("THURSDAY"),(B139))))</formula>
    </cfRule>
    <cfRule type="containsText" dxfId="738" priority="344" operator="containsText" text="FRIDAY">
      <formula>NOT(ISERROR(SEARCH(("FRIDAY"),(B139))))</formula>
    </cfRule>
    <cfRule type="containsText" dxfId="737" priority="345" operator="containsText" text="SATURDAY">
      <formula>NOT(ISERROR(SEARCH(("SATURDAY"),(B139))))</formula>
    </cfRule>
  </conditionalFormatting>
  <conditionalFormatting sqref="E139:Y139 B139 B191 E191:Y191">
    <cfRule type="containsText" dxfId="736" priority="318" operator="containsText" text="THURSDAY">
      <formula>NOT(ISERROR(SEARCH(("THURSDAY"),(B139))))</formula>
    </cfRule>
    <cfRule type="containsText" dxfId="735" priority="346" operator="containsText" text="MONDAY">
      <formula>NOT(ISERROR(SEARCH(("MONDAY"),(B139))))</formula>
    </cfRule>
    <cfRule type="containsText" dxfId="734" priority="347" operator="containsText" text="WEDNESDAY">
      <formula>NOT(ISERROR(SEARCH(("WEDNESDAY"),(B139))))</formula>
    </cfRule>
    <cfRule type="containsText" dxfId="733" priority="348" operator="containsText" text="THURSDAY">
      <formula>NOT(ISERROR(SEARCH(("THURSDAY"),(B139))))</formula>
    </cfRule>
    <cfRule type="containsText" dxfId="732" priority="349" operator="containsText" text="FRIDAY">
      <formula>NOT(ISERROR(SEARCH(("FRIDAY"),(B139))))</formula>
    </cfRule>
    <cfRule type="containsText" dxfId="731" priority="350" operator="containsText" text="SATURDAY">
      <formula>NOT(ISERROR(SEARCH(("SATURDAY"),(B139))))</formula>
    </cfRule>
    <cfRule type="containsText" dxfId="730" priority="351" operator="containsText" text="THURSDAY">
      <formula>NOT(ISERROR(SEARCH(("THURSDAY"),(B139))))</formula>
    </cfRule>
    <cfRule type="containsText" dxfId="729" priority="352" operator="containsText" text="FRIDAY">
      <formula>NOT(ISERROR(SEARCH(("FRIDAY"),(B139))))</formula>
    </cfRule>
    <cfRule type="containsText" dxfId="728" priority="353" operator="containsText" text="SATURDAY">
      <formula>NOT(ISERROR(SEARCH(("SATURDAY"),(B139))))</formula>
    </cfRule>
  </conditionalFormatting>
  <conditionalFormatting sqref="B139:C139 E139 E191 B191:C191">
    <cfRule type="containsText" dxfId="727" priority="324" operator="containsText" text="1400-1700 HRS">
      <formula>NOT(ISERROR(SEARCH(("1400-1700 HRS"),(B139))))</formula>
    </cfRule>
  </conditionalFormatting>
  <conditionalFormatting sqref="C139 C191">
    <cfRule type="containsText" dxfId="726" priority="333" operator="containsText" text="1400-1700 HRS">
      <formula>NOT(ISERROR(SEARCH(("1400-1700 HRS"),(Z139))))</formula>
    </cfRule>
  </conditionalFormatting>
  <conditionalFormatting sqref="C139 C191">
    <cfRule type="containsText" dxfId="725" priority="321" operator="containsText" text="1400-1700 HRS">
      <formula>NOT(ISERROR(SEARCH(("1400-1700 HRS"),(Z139))))</formula>
    </cfRule>
    <cfRule type="containsText" dxfId="724" priority="327" operator="containsText" text="1400-1700 HRS">
      <formula>NOT(ISERROR(SEARCH(("1400-1700 HRS"),(Z139))))</formula>
    </cfRule>
    <cfRule type="containsText" dxfId="723" priority="354" operator="containsText" text="1400-1700 HRS">
      <formula>NOT(ISERROR(SEARCH(("1400-1700 HRS"),(Z139))))</formula>
    </cfRule>
  </conditionalFormatting>
  <conditionalFormatting sqref="G139:Y139 G191:Y191">
    <cfRule type="containsBlanks" dxfId="722" priority="362">
      <formula>LEN(TRIM(G139))=0</formula>
    </cfRule>
  </conditionalFormatting>
  <conditionalFormatting sqref="G139 G191">
    <cfRule type="notContainsBlanks" dxfId="721" priority="364">
      <formula>LEN(TRIM(G139))&gt;0</formula>
    </cfRule>
  </conditionalFormatting>
  <conditionalFormatting sqref="J139 J191">
    <cfRule type="cellIs" dxfId="720" priority="363" operator="lessThan">
      <formula>5</formula>
    </cfRule>
  </conditionalFormatting>
  <conditionalFormatting sqref="C139 C191">
    <cfRule type="containsText" dxfId="719" priority="359" operator="containsText" text="0800-1100 HRS">
      <formula>NOT(ISERROR(SEARCH(("0800-1100 HRS"),(Z139))))</formula>
    </cfRule>
    <cfRule type="containsText" dxfId="718" priority="360" operator="containsText" text="1100-1400 HRS">
      <formula>NOT(ISERROR(SEARCH(("1100-1400 HRS"),(Z139))))</formula>
    </cfRule>
  </conditionalFormatting>
  <conditionalFormatting sqref="C139 C191">
    <cfRule type="containsText" dxfId="717" priority="322" operator="containsText" text="0800-1100 HRS">
      <formula>NOT(ISERROR(SEARCH(("0800-1100 HRS"),(Z139))))</formula>
    </cfRule>
    <cfRule type="containsText" dxfId="716" priority="323" operator="containsText" text="1100-1400 HRS">
      <formula>NOT(ISERROR(SEARCH(("1100-1400 HRS"),(Z139))))</formula>
    </cfRule>
    <cfRule type="containsText" dxfId="715" priority="328" operator="containsText" text="0800-1100 HRS">
      <formula>NOT(ISERROR(SEARCH(("0800-1100 HRS"),(Z139))))</formula>
    </cfRule>
    <cfRule type="containsText" dxfId="714" priority="329" operator="containsText" text="1100-1400 HRS">
      <formula>NOT(ISERROR(SEARCH(("1100-1400 HRS"),(Z139))))</formula>
    </cfRule>
    <cfRule type="containsText" dxfId="713" priority="330" operator="containsText" text="1400-1700 HRS">
      <formula>NOT(ISERROR(SEARCH(("1400-1700 HRS"),(Z139))))</formula>
    </cfRule>
    <cfRule type="containsText" dxfId="712" priority="331" operator="containsText" text="0800-1100 HRS">
      <formula>NOT(ISERROR(SEARCH(("0800-1100 HRS"),(Z139))))</formula>
    </cfRule>
    <cfRule type="containsText" dxfId="711" priority="332" operator="containsText" text="1100-1400 HRS">
      <formula>NOT(ISERROR(SEARCH(("1100-1400 HRS"),(Z139))))</formula>
    </cfRule>
    <cfRule type="containsText" dxfId="710" priority="334" operator="containsText" text="0800-1100 HRS">
      <formula>NOT(ISERROR(SEARCH(("0800-1100 HRS"),(Z139))))</formula>
    </cfRule>
    <cfRule type="containsText" dxfId="709" priority="335" operator="containsText" text="1100-1400 HRS">
      <formula>NOT(ISERROR(SEARCH(("1100-1400 HRS"),(Z139))))</formula>
    </cfRule>
    <cfRule type="containsText" dxfId="708" priority="355" operator="containsText" text="0800-1100 HRS">
      <formula>NOT(ISERROR(SEARCH(("0800-1100 HRS"),(Z139))))</formula>
    </cfRule>
    <cfRule type="containsText" dxfId="707" priority="356" operator="containsText" text="1100-1400 HRS">
      <formula>NOT(ISERROR(SEARCH(("1100-1400 HRS"),(Z139))))</formula>
    </cfRule>
    <cfRule type="containsText" dxfId="706" priority="357" operator="containsText" text="0800-1100 HRS">
      <formula>NOT(ISERROR(SEARCH(("0800-1100 HRS"),(Z139))))</formula>
    </cfRule>
    <cfRule type="containsText" dxfId="705" priority="358" operator="containsText" text="1100-1400 HRS">
      <formula>NOT(ISERROR(SEARCH(("1100-1400 HRS"),(Z139))))</formula>
    </cfRule>
  </conditionalFormatting>
  <conditionalFormatting sqref="B84:C84">
    <cfRule type="containsText" dxfId="704" priority="256" operator="containsText" text="1400-1700 HRS">
      <formula>NOT(ISERROR(SEARCH(("1400-1700 HRS"),(B84))))</formula>
    </cfRule>
    <cfRule type="containsText" dxfId="703" priority="257" operator="containsText" text="0800-1100 HRS">
      <formula>NOT(ISERROR(SEARCH(("0800-1100 HRS"),(B84))))</formula>
    </cfRule>
    <cfRule type="containsText" dxfId="702" priority="258" operator="containsText" text="1100-1400 HRS">
      <formula>NOT(ISERROR(SEARCH(("1100-1400 HRS"),(B84))))</formula>
    </cfRule>
  </conditionalFormatting>
  <conditionalFormatting sqref="B84:C84">
    <cfRule type="containsText" dxfId="701" priority="272" operator="containsText" text="0800-1100 HRS">
      <formula>NOT(ISERROR(SEARCH(("0800-1100 HRS"),(B84))))</formula>
    </cfRule>
    <cfRule type="containsText" dxfId="700" priority="273" operator="containsText" text="1100-1400 HRS">
      <formula>NOT(ISERROR(SEARCH(("1100-1400 HRS"),(B84))))</formula>
    </cfRule>
    <cfRule type="containsText" dxfId="699" priority="283" operator="containsText" text="0800-1100 HRS">
      <formula>NOT(ISERROR(SEARCH(("0800-1100 HRS"),(B84))))</formula>
    </cfRule>
    <cfRule type="containsText" dxfId="698" priority="284" operator="containsText" text="1100-1400 HRS">
      <formula>NOT(ISERROR(SEARCH(("1100-1400 HRS"),(B84))))</formula>
    </cfRule>
  </conditionalFormatting>
  <conditionalFormatting sqref="B84">
    <cfRule type="containsText" dxfId="697" priority="259" operator="containsText" text="TUESDAY">
      <formula>NOT(ISERROR(SEARCH(("TUESDAY"),(B84))))</formula>
    </cfRule>
  </conditionalFormatting>
  <conditionalFormatting sqref="B84">
    <cfRule type="containsText" dxfId="696" priority="260" operator="containsText" text="MONDAY">
      <formula>NOT(ISERROR(SEARCH(("MONDAY"),(B84))))</formula>
    </cfRule>
    <cfRule type="containsText" dxfId="695" priority="261" operator="containsText" text="WEDNESDAY">
      <formula>NOT(ISERROR(SEARCH(("WEDNESDAY"),(B84))))</formula>
    </cfRule>
    <cfRule type="containsText" dxfId="694" priority="262" operator="containsText" text="THURSDAY">
      <formula>NOT(ISERROR(SEARCH(("THURSDAY"),(B84))))</formula>
    </cfRule>
    <cfRule type="containsText" dxfId="693" priority="263" operator="containsText" text="FRIDAY">
      <formula>NOT(ISERROR(SEARCH(("FRIDAY"),(B84))))</formula>
    </cfRule>
    <cfRule type="containsText" dxfId="692" priority="264" operator="containsText" text="SATURDAY">
      <formula>NOT(ISERROR(SEARCH(("SATURDAY"),(B84))))</formula>
    </cfRule>
    <cfRule type="containsText" dxfId="691" priority="266" operator="containsText" text="FRIDAY">
      <formula>NOT(ISERROR(SEARCH(("FRIDAY"),(B84))))</formula>
    </cfRule>
    <cfRule type="containsText" dxfId="690" priority="267" operator="containsText" text="SATURDAY">
      <formula>NOT(ISERROR(SEARCH(("SATURDAY"),(B84))))</formula>
    </cfRule>
  </conditionalFormatting>
  <conditionalFormatting sqref="B84">
    <cfRule type="containsText" dxfId="689" priority="308" operator="containsText" text="SUNDAY">
      <formula>NOT(ISERROR(SEARCH(("SUNDAY"),(B84))))</formula>
    </cfRule>
  </conditionalFormatting>
  <conditionalFormatting sqref="B84">
    <cfRule type="containsText" dxfId="688" priority="285" operator="containsText" text="MONDAY">
      <formula>NOT(ISERROR(SEARCH(("MONDAY"),(B84))))</formula>
    </cfRule>
    <cfRule type="containsText" dxfId="687" priority="286" operator="containsText" text="WEDNESDAY">
      <formula>NOT(ISERROR(SEARCH(("WEDNESDAY"),(B84))))</formula>
    </cfRule>
    <cfRule type="containsText" dxfId="686" priority="287" operator="containsText" text="THURSDAY">
      <formula>NOT(ISERROR(SEARCH(("THURSDAY"),(B84))))</formula>
    </cfRule>
    <cfRule type="containsText" dxfId="685" priority="288" operator="containsText" text="FRIDAY">
      <formula>NOT(ISERROR(SEARCH(("FRIDAY"),(B84))))</formula>
    </cfRule>
    <cfRule type="containsText" dxfId="684" priority="289" operator="containsText" text="SATURDAY">
      <formula>NOT(ISERROR(SEARCH(("SATURDAY"),(B84))))</formula>
    </cfRule>
    <cfRule type="containsText" dxfId="683" priority="290" operator="containsText" text="THURSDAY">
      <formula>NOT(ISERROR(SEARCH(("THURSDAY"),(B84))))</formula>
    </cfRule>
    <cfRule type="containsText" dxfId="682" priority="291" operator="containsText" text="FRIDAY">
      <formula>NOT(ISERROR(SEARCH(("FRIDAY"),(B84))))</formula>
    </cfRule>
    <cfRule type="containsText" dxfId="681" priority="292" operator="containsText" text="SATURDAY">
      <formula>NOT(ISERROR(SEARCH(("SATURDAY"),(B84))))</formula>
    </cfRule>
  </conditionalFormatting>
  <conditionalFormatting sqref="B84">
    <cfRule type="containsText" dxfId="680" priority="265" operator="containsText" text="THURSDAY">
      <formula>NOT(ISERROR(SEARCH(("THURSDAY"),(B84))))</formula>
    </cfRule>
    <cfRule type="containsText" dxfId="679" priority="293" operator="containsText" text="MONDAY">
      <formula>NOT(ISERROR(SEARCH(("MONDAY"),(B84))))</formula>
    </cfRule>
    <cfRule type="containsText" dxfId="678" priority="294" operator="containsText" text="WEDNESDAY">
      <formula>NOT(ISERROR(SEARCH(("WEDNESDAY"),(B84))))</formula>
    </cfRule>
    <cfRule type="containsText" dxfId="677" priority="295" operator="containsText" text="THURSDAY">
      <formula>NOT(ISERROR(SEARCH(("THURSDAY"),(B84))))</formula>
    </cfRule>
    <cfRule type="containsText" dxfId="676" priority="296" operator="containsText" text="FRIDAY">
      <formula>NOT(ISERROR(SEARCH(("FRIDAY"),(B84))))</formula>
    </cfRule>
    <cfRule type="containsText" dxfId="675" priority="297" operator="containsText" text="SATURDAY">
      <formula>NOT(ISERROR(SEARCH(("SATURDAY"),(B84))))</formula>
    </cfRule>
    <cfRule type="containsText" dxfId="674" priority="298" operator="containsText" text="THURSDAY">
      <formula>NOT(ISERROR(SEARCH(("THURSDAY"),(B84))))</formula>
    </cfRule>
    <cfRule type="containsText" dxfId="673" priority="299" operator="containsText" text="FRIDAY">
      <formula>NOT(ISERROR(SEARCH(("FRIDAY"),(B84))))</formula>
    </cfRule>
    <cfRule type="containsText" dxfId="672" priority="300" operator="containsText" text="SATURDAY">
      <formula>NOT(ISERROR(SEARCH(("SATURDAY"),(B84))))</formula>
    </cfRule>
  </conditionalFormatting>
  <conditionalFormatting sqref="B84:C84">
    <cfRule type="containsText" dxfId="671" priority="271" operator="containsText" text="1400-1700 HRS">
      <formula>NOT(ISERROR(SEARCH(("1400-1700 HRS"),(B84))))</formula>
    </cfRule>
  </conditionalFormatting>
  <conditionalFormatting sqref="C84">
    <cfRule type="containsText" dxfId="670" priority="280" operator="containsText" text="1400-1700 HRS">
      <formula>NOT(ISERROR(SEARCH(("1400-1700 HRS"),(Z84))))</formula>
    </cfRule>
  </conditionalFormatting>
  <conditionalFormatting sqref="C84">
    <cfRule type="containsText" dxfId="669" priority="268" operator="containsText" text="1400-1700 HRS">
      <formula>NOT(ISERROR(SEARCH(("1400-1700 HRS"),(Z84))))</formula>
    </cfRule>
    <cfRule type="containsText" dxfId="668" priority="274" operator="containsText" text="1400-1700 HRS">
      <formula>NOT(ISERROR(SEARCH(("1400-1700 HRS"),(Z84))))</formula>
    </cfRule>
    <cfRule type="containsText" dxfId="667" priority="301" operator="containsText" text="1400-1700 HRS">
      <formula>NOT(ISERROR(SEARCH(("1400-1700 HRS"),(Z84))))</formula>
    </cfRule>
  </conditionalFormatting>
  <conditionalFormatting sqref="C84">
    <cfRule type="containsText" dxfId="666" priority="306" operator="containsText" text="0800-1100 HRS">
      <formula>NOT(ISERROR(SEARCH(("0800-1100 HRS"),(Z84))))</formula>
    </cfRule>
    <cfRule type="containsText" dxfId="665" priority="307" operator="containsText" text="1100-1400 HRS">
      <formula>NOT(ISERROR(SEARCH(("1100-1400 HRS"),(Z84))))</formula>
    </cfRule>
  </conditionalFormatting>
  <conditionalFormatting sqref="C84">
    <cfRule type="containsText" dxfId="664" priority="269" operator="containsText" text="0800-1100 HRS">
      <formula>NOT(ISERROR(SEARCH(("0800-1100 HRS"),(Z84))))</formula>
    </cfRule>
    <cfRule type="containsText" dxfId="663" priority="270" operator="containsText" text="1100-1400 HRS">
      <formula>NOT(ISERROR(SEARCH(("1100-1400 HRS"),(Z84))))</formula>
    </cfRule>
    <cfRule type="containsText" dxfId="662" priority="275" operator="containsText" text="0800-1100 HRS">
      <formula>NOT(ISERROR(SEARCH(("0800-1100 HRS"),(Z84))))</formula>
    </cfRule>
    <cfRule type="containsText" dxfId="661" priority="276" operator="containsText" text="1100-1400 HRS">
      <formula>NOT(ISERROR(SEARCH(("1100-1400 HRS"),(Z84))))</formula>
    </cfRule>
    <cfRule type="containsText" dxfId="660" priority="277" operator="containsText" text="1400-1700 HRS">
      <formula>NOT(ISERROR(SEARCH(("1400-1700 HRS"),(Z84))))</formula>
    </cfRule>
    <cfRule type="containsText" dxfId="659" priority="278" operator="containsText" text="0800-1100 HRS">
      <formula>NOT(ISERROR(SEARCH(("0800-1100 HRS"),(Z84))))</formula>
    </cfRule>
    <cfRule type="containsText" dxfId="658" priority="279" operator="containsText" text="1100-1400 HRS">
      <formula>NOT(ISERROR(SEARCH(("1100-1400 HRS"),(Z84))))</formula>
    </cfRule>
    <cfRule type="containsText" dxfId="657" priority="281" operator="containsText" text="0800-1100 HRS">
      <formula>NOT(ISERROR(SEARCH(("0800-1100 HRS"),(Z84))))</formula>
    </cfRule>
    <cfRule type="containsText" dxfId="656" priority="282" operator="containsText" text="1100-1400 HRS">
      <formula>NOT(ISERROR(SEARCH(("1100-1400 HRS"),(Z84))))</formula>
    </cfRule>
    <cfRule type="containsText" dxfId="655" priority="302" operator="containsText" text="0800-1100 HRS">
      <formula>NOT(ISERROR(SEARCH(("0800-1100 HRS"),(Z84))))</formula>
    </cfRule>
    <cfRule type="containsText" dxfId="654" priority="303" operator="containsText" text="1100-1400 HRS">
      <formula>NOT(ISERROR(SEARCH(("1100-1400 HRS"),(Z84))))</formula>
    </cfRule>
    <cfRule type="containsText" dxfId="653" priority="304" operator="containsText" text="0800-1100 HRS">
      <formula>NOT(ISERROR(SEARCH(("0800-1100 HRS"),(Z84))))</formula>
    </cfRule>
    <cfRule type="containsText" dxfId="652" priority="305" operator="containsText" text="1100-1400 HRS">
      <formula>NOT(ISERROR(SEARCH(("1100-1400 HRS"),(Z84))))</formula>
    </cfRule>
  </conditionalFormatting>
  <conditionalFormatting sqref="B7:C7 E7">
    <cfRule type="containsText" dxfId="651" priority="173" operator="containsText" text="1400-1700 HRS">
      <formula>NOT(ISERROR(SEARCH(("1400-1700 HRS"),(B7))))</formula>
    </cfRule>
    <cfRule type="containsText" dxfId="650" priority="174" operator="containsText" text="0800-1100 HRS">
      <formula>NOT(ISERROR(SEARCH(("0800-1100 HRS"),(B7))))</formula>
    </cfRule>
    <cfRule type="containsText" dxfId="649" priority="175" operator="containsText" text="1100-1400 HRS">
      <formula>NOT(ISERROR(SEARCH(("1100-1400 HRS"),(B7))))</formula>
    </cfRule>
  </conditionalFormatting>
  <conditionalFormatting sqref="C7">
    <cfRule type="containsText" dxfId="648" priority="189" operator="containsText" text="0800-1100 HRS">
      <formula>NOT(ISERROR(SEARCH(("0800-1100 HRS"),(C7))))</formula>
    </cfRule>
    <cfRule type="containsText" dxfId="647" priority="190" operator="containsText" text="1100-1400 HRS">
      <formula>NOT(ISERROR(SEARCH(("1100-1400 HRS"),(C7))))</formula>
    </cfRule>
    <cfRule type="containsText" dxfId="646" priority="219" operator="containsText" text="0800-1100 HRS">
      <formula>NOT(ISERROR(SEARCH(("0800-1100 HRS"),(C7))))</formula>
    </cfRule>
    <cfRule type="containsText" dxfId="645" priority="220" operator="containsText" text="1100-1400 HRS">
      <formula>NOT(ISERROR(SEARCH(("1100-1400 HRS"),(C7))))</formula>
    </cfRule>
  </conditionalFormatting>
  <conditionalFormatting sqref="E7 B7">
    <cfRule type="containsText" dxfId="644" priority="231" operator="containsText" text="0800-1100 HRS">
      <formula>NOT(ISERROR(SEARCH(("0800-1100 HRS"),(B7))))</formula>
    </cfRule>
    <cfRule type="containsText" dxfId="643" priority="232" operator="containsText" text="1100-1400 HRS">
      <formula>NOT(ISERROR(SEARCH(("1100-1400 HRS"),(B7))))</formula>
    </cfRule>
    <cfRule type="containsText" dxfId="642" priority="246" operator="containsText" text="0800-1100 HRS">
      <formula>NOT(ISERROR(SEARCH(("0800-1100 HRS"),(B7))))</formula>
    </cfRule>
    <cfRule type="containsText" dxfId="641" priority="247" operator="containsText" text="1100-1400 HRS">
      <formula>NOT(ISERROR(SEARCH(("1100-1400 HRS"),(B7))))</formula>
    </cfRule>
  </conditionalFormatting>
  <conditionalFormatting sqref="E7:F7 B7 H7:Y7">
    <cfRule type="containsText" dxfId="640" priority="176" operator="containsText" text="TUESDAY">
      <formula>NOT(ISERROR(SEARCH(("TUESDAY"),(B7))))</formula>
    </cfRule>
  </conditionalFormatting>
  <conditionalFormatting sqref="E7:F7 B7 H7:Y7">
    <cfRule type="containsText" dxfId="639" priority="177" operator="containsText" text="MONDAY">
      <formula>NOT(ISERROR(SEARCH(("MONDAY"),(B7))))</formula>
    </cfRule>
    <cfRule type="containsText" dxfId="638" priority="178" operator="containsText" text="WEDNESDAY">
      <formula>NOT(ISERROR(SEARCH(("WEDNESDAY"),(B7))))</formula>
    </cfRule>
    <cfRule type="containsText" dxfId="637" priority="179" operator="containsText" text="THURSDAY">
      <formula>NOT(ISERROR(SEARCH(("THURSDAY"),(B7))))</formula>
    </cfRule>
    <cfRule type="containsText" dxfId="636" priority="180" operator="containsText" text="FRIDAY">
      <formula>NOT(ISERROR(SEARCH(("FRIDAY"),(B7))))</formula>
    </cfRule>
    <cfRule type="containsText" dxfId="635" priority="181" operator="containsText" text="SATURDAY">
      <formula>NOT(ISERROR(SEARCH(("SATURDAY"),(B7))))</formula>
    </cfRule>
    <cfRule type="containsText" dxfId="634" priority="183" operator="containsText" text="FRIDAY">
      <formula>NOT(ISERROR(SEARCH(("FRIDAY"),(B7))))</formula>
    </cfRule>
    <cfRule type="containsText" dxfId="633" priority="184" operator="containsText" text="SATURDAY">
      <formula>NOT(ISERROR(SEARCH(("SATURDAY"),(B7))))</formula>
    </cfRule>
  </conditionalFormatting>
  <conditionalFormatting sqref="E7:F7 B7 H7:Y7">
    <cfRule type="containsText" dxfId="632" priority="252" operator="containsText" text="SUNDAY">
      <formula>NOT(ISERROR(SEARCH(("SUNDAY"),(B7))))</formula>
    </cfRule>
  </conditionalFormatting>
  <conditionalFormatting sqref="B7">
    <cfRule type="containsText" dxfId="631" priority="222" operator="containsText" text="MONDAY">
      <formula>NOT(ISERROR(SEARCH(("MONDAY"),(B7))))</formula>
    </cfRule>
    <cfRule type="containsText" dxfId="630" priority="223" operator="containsText" text="WEDNESDAY">
      <formula>NOT(ISERROR(SEARCH(("WEDNESDAY"),(B7))))</formula>
    </cfRule>
    <cfRule type="containsText" dxfId="629" priority="224" operator="containsText" text="THURSDAY">
      <formula>NOT(ISERROR(SEARCH(("THURSDAY"),(B7))))</formula>
    </cfRule>
    <cfRule type="containsText" dxfId="628" priority="225" operator="containsText" text="FRIDAY">
      <formula>NOT(ISERROR(SEARCH(("FRIDAY"),(B7))))</formula>
    </cfRule>
    <cfRule type="containsText" dxfId="627" priority="226" operator="containsText" text="SATURDAY">
      <formula>NOT(ISERROR(SEARCH(("SATURDAY"),(B7))))</formula>
    </cfRule>
    <cfRule type="containsText" dxfId="626" priority="227" operator="containsText" text="THURSDAY">
      <formula>NOT(ISERROR(SEARCH(("THURSDAY"),(B7))))</formula>
    </cfRule>
    <cfRule type="containsText" dxfId="625" priority="228" operator="containsText" text="FRIDAY">
      <formula>NOT(ISERROR(SEARCH(("FRIDAY"),(B7))))</formula>
    </cfRule>
    <cfRule type="containsText" dxfId="624" priority="229" operator="containsText" text="SATURDAY">
      <formula>NOT(ISERROR(SEARCH(("SATURDAY"),(B7))))</formula>
    </cfRule>
  </conditionalFormatting>
  <conditionalFormatting sqref="E7:F7">
    <cfRule type="containsText" dxfId="623" priority="233" operator="containsText" text="TUESDAY">
      <formula>NOT(ISERROR(SEARCH(("TUESDAY"),(E7))))</formula>
    </cfRule>
  </conditionalFormatting>
  <conditionalFormatting sqref="E7:F7 B7 H7:Y7">
    <cfRule type="containsText" dxfId="622" priority="182" operator="containsText" text="THURSDAY">
      <formula>NOT(ISERROR(SEARCH(("THURSDAY"),(B7))))</formula>
    </cfRule>
    <cfRule type="containsText" dxfId="621" priority="234" operator="containsText" text="MONDAY">
      <formula>NOT(ISERROR(SEARCH(("MONDAY"),(B7))))</formula>
    </cfRule>
    <cfRule type="containsText" dxfId="620" priority="235" operator="containsText" text="WEDNESDAY">
      <formula>NOT(ISERROR(SEARCH(("WEDNESDAY"),(B7))))</formula>
    </cfRule>
    <cfRule type="containsText" dxfId="619" priority="236" operator="containsText" text="THURSDAY">
      <formula>NOT(ISERROR(SEARCH(("THURSDAY"),(B7))))</formula>
    </cfRule>
    <cfRule type="containsText" dxfId="618" priority="237" operator="containsText" text="FRIDAY">
      <formula>NOT(ISERROR(SEARCH(("FRIDAY"),(B7))))</formula>
    </cfRule>
    <cfRule type="containsText" dxfId="617" priority="238" operator="containsText" text="SATURDAY">
      <formula>NOT(ISERROR(SEARCH(("SATURDAY"),(B7))))</formula>
    </cfRule>
    <cfRule type="containsText" dxfId="616" priority="239" operator="containsText" text="THURSDAY">
      <formula>NOT(ISERROR(SEARCH(("THURSDAY"),(B7))))</formula>
    </cfRule>
    <cfRule type="containsText" dxfId="615" priority="240" operator="containsText" text="FRIDAY">
      <formula>NOT(ISERROR(SEARCH(("FRIDAY"),(B7))))</formula>
    </cfRule>
    <cfRule type="containsText" dxfId="614" priority="241" operator="containsText" text="SATURDAY">
      <formula>NOT(ISERROR(SEARCH(("SATURDAY"),(B7))))</formula>
    </cfRule>
  </conditionalFormatting>
  <conditionalFormatting sqref="B7">
    <cfRule type="containsText" dxfId="613" priority="192" operator="containsText" text="MONDAY">
      <formula>NOT(ISERROR(SEARCH(("MONDAY"),(B7))))</formula>
    </cfRule>
    <cfRule type="containsText" dxfId="612" priority="193" operator="containsText" text="WEDNESDAY">
      <formula>NOT(ISERROR(SEARCH(("WEDNESDAY"),(B7))))</formula>
    </cfRule>
    <cfRule type="containsText" dxfId="611" priority="194" operator="containsText" text="THURSDAY">
      <formula>NOT(ISERROR(SEARCH(("THURSDAY"),(B7))))</formula>
    </cfRule>
    <cfRule type="containsText" dxfId="610" priority="195" operator="containsText" text="FRIDAY">
      <formula>NOT(ISERROR(SEARCH(("FRIDAY"),(B7))))</formula>
    </cfRule>
    <cfRule type="containsText" dxfId="609" priority="196" operator="containsText" text="SATURDAY">
      <formula>NOT(ISERROR(SEARCH(("SATURDAY"),(B7))))</formula>
    </cfRule>
    <cfRule type="containsText" dxfId="608" priority="197" operator="containsText" text="THURSDAY">
      <formula>NOT(ISERROR(SEARCH(("THURSDAY"),(B7))))</formula>
    </cfRule>
    <cfRule type="containsText" dxfId="607" priority="198" operator="containsText" text="FRIDAY">
      <formula>NOT(ISERROR(SEARCH(("FRIDAY"),(B7))))</formula>
    </cfRule>
    <cfRule type="containsText" dxfId="606" priority="199" operator="containsText" text="SATURDAY">
      <formula>NOT(ISERROR(SEARCH(("SATURDAY"),(B7))))</formula>
    </cfRule>
  </conditionalFormatting>
  <conditionalFormatting sqref="B7">
    <cfRule type="containsText" dxfId="605" priority="210" operator="containsText" text="MONDAY">
      <formula>NOT(ISERROR(SEARCH(("MONDAY"),(B7))))</formula>
    </cfRule>
    <cfRule type="containsText" dxfId="604" priority="211" operator="containsText" text="WEDNESDAY">
      <formula>NOT(ISERROR(SEARCH(("WEDNESDAY"),(B7))))</formula>
    </cfRule>
    <cfRule type="containsText" dxfId="603" priority="212" operator="containsText" text="THURSDAY">
      <formula>NOT(ISERROR(SEARCH(("THURSDAY"),(B7))))</formula>
    </cfRule>
    <cfRule type="containsText" dxfId="602" priority="213" operator="containsText" text="FRIDAY">
      <formula>NOT(ISERROR(SEARCH(("FRIDAY"),(B7))))</formula>
    </cfRule>
    <cfRule type="containsText" dxfId="601" priority="214" operator="containsText" text="SATURDAY">
      <formula>NOT(ISERROR(SEARCH(("SATURDAY"),(B7))))</formula>
    </cfRule>
    <cfRule type="containsText" dxfId="600" priority="215" operator="containsText" text="THURSDAY">
      <formula>NOT(ISERROR(SEARCH(("THURSDAY"),(B7))))</formula>
    </cfRule>
    <cfRule type="containsText" dxfId="599" priority="216" operator="containsText" text="FRIDAY">
      <formula>NOT(ISERROR(SEARCH(("FRIDAY"),(B7))))</formula>
    </cfRule>
    <cfRule type="containsText" dxfId="598" priority="217" operator="containsText" text="SATURDAY">
      <formula>NOT(ISERROR(SEARCH(("SATURDAY"),(B7))))</formula>
    </cfRule>
  </conditionalFormatting>
  <conditionalFormatting sqref="B7">
    <cfRule type="containsText" dxfId="597" priority="191" operator="containsText" text="TUESDAY">
      <formula>NOT(ISERROR(SEARCH(("TUESDAY"),(B7))))</formula>
    </cfRule>
  </conditionalFormatting>
  <conditionalFormatting sqref="B7">
    <cfRule type="containsText" dxfId="596" priority="209" operator="containsText" text="TUESDAY">
      <formula>NOT(ISERROR(SEARCH(("TUESDAY"),(B7))))</formula>
    </cfRule>
  </conditionalFormatting>
  <conditionalFormatting sqref="C7">
    <cfRule type="containsText" dxfId="595" priority="188" operator="containsText" text="1400-1700 HRS">
      <formula>NOT(ISERROR(SEARCH(("1400-1700 HRS"),(C7))))</formula>
    </cfRule>
  </conditionalFormatting>
  <conditionalFormatting sqref="C7">
    <cfRule type="containsText" dxfId="594" priority="218" operator="containsText" text="1400-1700 HRS">
      <formula>NOT(ISERROR(SEARCH(("1400-1700 HRS"),(C7))))</formula>
    </cfRule>
  </conditionalFormatting>
  <conditionalFormatting sqref="E7 B7">
    <cfRule type="containsText" dxfId="593" priority="245" operator="containsText" text="1400-1700 HRS">
      <formula>NOT(ISERROR(SEARCH(("1400-1700 HRS"),(B7))))</formula>
    </cfRule>
  </conditionalFormatting>
  <conditionalFormatting sqref="E7 B7">
    <cfRule type="containsText" dxfId="592" priority="230" operator="containsText" text="1400-1700 HRS">
      <formula>NOT(ISERROR(SEARCH(("1400-1700 HRS"),(B7))))</formula>
    </cfRule>
  </conditionalFormatting>
  <conditionalFormatting sqref="C7">
    <cfRule type="containsText" dxfId="591" priority="206" operator="containsText" text="1400-1700 HRS">
      <formula>NOT(ISERROR(SEARCH(("1400-1700 HRS"),(Z7))))</formula>
    </cfRule>
  </conditionalFormatting>
  <conditionalFormatting sqref="C7">
    <cfRule type="containsText" dxfId="590" priority="185" operator="containsText" text="1400-1700 HRS">
      <formula>NOT(ISERROR(SEARCH(("1400-1700 HRS"),(Z7))))</formula>
    </cfRule>
    <cfRule type="containsText" dxfId="589" priority="200" operator="containsText" text="1400-1700 HRS">
      <formula>NOT(ISERROR(SEARCH(("1400-1700 HRS"),(Z7))))</formula>
    </cfRule>
    <cfRule type="containsText" dxfId="588" priority="242" operator="containsText" text="1400-1700 HRS">
      <formula>NOT(ISERROR(SEARCH(("1400-1700 HRS"),(Z7))))</formula>
    </cfRule>
  </conditionalFormatting>
  <conditionalFormatting sqref="B7">
    <cfRule type="containsText" dxfId="587" priority="221" operator="containsText" text="TUESDAY">
      <formula>NOT(ISERROR(SEARCH(("TUESDAY"),(B7))))</formula>
    </cfRule>
  </conditionalFormatting>
  <conditionalFormatting sqref="H7:Y7">
    <cfRule type="containsBlanks" dxfId="586" priority="253">
      <formula>LEN(TRIM(H7))=0</formula>
    </cfRule>
  </conditionalFormatting>
  <conditionalFormatting sqref="J7">
    <cfRule type="cellIs" dxfId="585" priority="254" operator="lessThan">
      <formula>5</formula>
    </cfRule>
  </conditionalFormatting>
  <conditionalFormatting sqref="C7">
    <cfRule type="containsText" dxfId="584" priority="250" operator="containsText" text="0800-1100 HRS">
      <formula>NOT(ISERROR(SEARCH(("0800-1100 HRS"),(Z7))))</formula>
    </cfRule>
    <cfRule type="containsText" dxfId="583" priority="251" operator="containsText" text="1100-1400 HRS">
      <formula>NOT(ISERROR(SEARCH(("1100-1400 HRS"),(Z7))))</formula>
    </cfRule>
  </conditionalFormatting>
  <conditionalFormatting sqref="C7">
    <cfRule type="containsText" dxfId="582" priority="186" operator="containsText" text="0800-1100 HRS">
      <formula>NOT(ISERROR(SEARCH(("0800-1100 HRS"),(Z7))))</formula>
    </cfRule>
    <cfRule type="containsText" dxfId="581" priority="187" operator="containsText" text="1100-1400 HRS">
      <formula>NOT(ISERROR(SEARCH(("1100-1400 HRS"),(Z7))))</formula>
    </cfRule>
    <cfRule type="containsText" dxfId="580" priority="201" operator="containsText" text="0800-1100 HRS">
      <formula>NOT(ISERROR(SEARCH(("0800-1100 HRS"),(Z7))))</formula>
    </cfRule>
    <cfRule type="containsText" dxfId="579" priority="202" operator="containsText" text="1100-1400 HRS">
      <formula>NOT(ISERROR(SEARCH(("1100-1400 HRS"),(Z7))))</formula>
    </cfRule>
    <cfRule type="containsText" dxfId="578" priority="203" operator="containsText" text="1400-1700 HRS">
      <formula>NOT(ISERROR(SEARCH(("1400-1700 HRS"),(Z7))))</formula>
    </cfRule>
    <cfRule type="containsText" dxfId="577" priority="204" operator="containsText" text="0800-1100 HRS">
      <formula>NOT(ISERROR(SEARCH(("0800-1100 HRS"),(Z7))))</formula>
    </cfRule>
    <cfRule type="containsText" dxfId="576" priority="205" operator="containsText" text="1100-1400 HRS">
      <formula>NOT(ISERROR(SEARCH(("1100-1400 HRS"),(Z7))))</formula>
    </cfRule>
    <cfRule type="containsText" dxfId="575" priority="207" operator="containsText" text="0800-1100 HRS">
      <formula>NOT(ISERROR(SEARCH(("0800-1100 HRS"),(Z7))))</formula>
    </cfRule>
    <cfRule type="containsText" dxfId="574" priority="208" operator="containsText" text="1100-1400 HRS">
      <formula>NOT(ISERROR(SEARCH(("1100-1400 HRS"),(Z7))))</formula>
    </cfRule>
    <cfRule type="containsText" dxfId="573" priority="243" operator="containsText" text="0800-1100 HRS">
      <formula>NOT(ISERROR(SEARCH(("0800-1100 HRS"),(Z7))))</formula>
    </cfRule>
    <cfRule type="containsText" dxfId="572" priority="244" operator="containsText" text="1100-1400 HRS">
      <formula>NOT(ISERROR(SEARCH(("1100-1400 HRS"),(Z7))))</formula>
    </cfRule>
    <cfRule type="containsText" dxfId="571" priority="248" operator="containsText" text="0800-1100 HRS">
      <formula>NOT(ISERROR(SEARCH(("0800-1100 HRS"),(Z7))))</formula>
    </cfRule>
    <cfRule type="containsText" dxfId="570" priority="249" operator="containsText" text="1100-1400 HRS">
      <formula>NOT(ISERROR(SEARCH(("1100-1400 HRS"),(Z7))))</formula>
    </cfRule>
  </conditionalFormatting>
  <conditionalFormatting sqref="G7">
    <cfRule type="containsText" dxfId="569" priority="153" operator="containsText" text="TUESDAY">
      <formula>NOT(ISERROR(SEARCH(("TUESDAY"),(G7))))</formula>
    </cfRule>
  </conditionalFormatting>
  <conditionalFormatting sqref="G7">
    <cfRule type="containsText" dxfId="568" priority="154" operator="containsText" text="MONDAY">
      <formula>NOT(ISERROR(SEARCH(("MONDAY"),(G7))))</formula>
    </cfRule>
    <cfRule type="containsText" dxfId="567" priority="155" operator="containsText" text="WEDNESDAY">
      <formula>NOT(ISERROR(SEARCH(("WEDNESDAY"),(G7))))</formula>
    </cfRule>
    <cfRule type="containsText" dxfId="566" priority="156" operator="containsText" text="THURSDAY">
      <formula>NOT(ISERROR(SEARCH(("THURSDAY"),(G7))))</formula>
    </cfRule>
    <cfRule type="containsText" dxfId="565" priority="157" operator="containsText" text="FRIDAY">
      <formula>NOT(ISERROR(SEARCH(("FRIDAY"),(G7))))</formula>
    </cfRule>
    <cfRule type="containsText" dxfId="564" priority="158" operator="containsText" text="SATURDAY">
      <formula>NOT(ISERROR(SEARCH(("SATURDAY"),(G7))))</formula>
    </cfRule>
    <cfRule type="containsText" dxfId="563" priority="160" operator="containsText" text="FRIDAY">
      <formula>NOT(ISERROR(SEARCH(("FRIDAY"),(G7))))</formula>
    </cfRule>
    <cfRule type="containsText" dxfId="562" priority="161" operator="containsText" text="SATURDAY">
      <formula>NOT(ISERROR(SEARCH(("SATURDAY"),(G7))))</formula>
    </cfRule>
  </conditionalFormatting>
  <conditionalFormatting sqref="G7">
    <cfRule type="containsText" dxfId="561" priority="170" operator="containsText" text="SUNDAY">
      <formula>NOT(ISERROR(SEARCH(("SUNDAY"),(G7))))</formula>
    </cfRule>
  </conditionalFormatting>
  <conditionalFormatting sqref="G7">
    <cfRule type="containsText" dxfId="560" priority="159" operator="containsText" text="THURSDAY">
      <formula>NOT(ISERROR(SEARCH(("THURSDAY"),(G7))))</formula>
    </cfRule>
    <cfRule type="containsText" dxfId="559" priority="162" operator="containsText" text="MONDAY">
      <formula>NOT(ISERROR(SEARCH(("MONDAY"),(G7))))</formula>
    </cfRule>
    <cfRule type="containsText" dxfId="558" priority="163" operator="containsText" text="WEDNESDAY">
      <formula>NOT(ISERROR(SEARCH(("WEDNESDAY"),(G7))))</formula>
    </cfRule>
    <cfRule type="containsText" dxfId="557" priority="164" operator="containsText" text="THURSDAY">
      <formula>NOT(ISERROR(SEARCH(("THURSDAY"),(G7))))</formula>
    </cfRule>
    <cfRule type="containsText" dxfId="556" priority="165" operator="containsText" text="FRIDAY">
      <formula>NOT(ISERROR(SEARCH(("FRIDAY"),(G7))))</formula>
    </cfRule>
    <cfRule type="containsText" dxfId="555" priority="166" operator="containsText" text="SATURDAY">
      <formula>NOT(ISERROR(SEARCH(("SATURDAY"),(G7))))</formula>
    </cfRule>
    <cfRule type="containsText" dxfId="554" priority="167" operator="containsText" text="THURSDAY">
      <formula>NOT(ISERROR(SEARCH(("THURSDAY"),(G7))))</formula>
    </cfRule>
    <cfRule type="containsText" dxfId="553" priority="168" operator="containsText" text="FRIDAY">
      <formula>NOT(ISERROR(SEARCH(("FRIDAY"),(G7))))</formula>
    </cfRule>
    <cfRule type="containsText" dxfId="552" priority="169" operator="containsText" text="SATURDAY">
      <formula>NOT(ISERROR(SEARCH(("SATURDAY"),(G7))))</formula>
    </cfRule>
  </conditionalFormatting>
  <conditionalFormatting sqref="G7">
    <cfRule type="containsBlanks" dxfId="551" priority="171">
      <formula>LEN(TRIM(G7))=0</formula>
    </cfRule>
  </conditionalFormatting>
  <conditionalFormatting sqref="G7">
    <cfRule type="notContainsBlanks" dxfId="550" priority="172">
      <formula>LEN(TRIM(G7))&gt;0</formula>
    </cfRule>
  </conditionalFormatting>
  <conditionalFormatting sqref="B166:C166 E166">
    <cfRule type="containsText" dxfId="549" priority="97" operator="containsText" text="1400-1700 HRS">
      <formula>NOT(ISERROR(SEARCH(("1400-1700 HRS"),(B166))))</formula>
    </cfRule>
    <cfRule type="containsText" dxfId="548" priority="98" operator="containsText" text="0800-1100 HRS">
      <formula>NOT(ISERROR(SEARCH(("0800-1100 HRS"),(B166))))</formula>
    </cfRule>
    <cfRule type="containsText" dxfId="547" priority="99" operator="containsText" text="1100-1400 HRS">
      <formula>NOT(ISERROR(SEARCH(("1100-1400 HRS"),(B166))))</formula>
    </cfRule>
  </conditionalFormatting>
  <conditionalFormatting sqref="B166:C166 E166">
    <cfRule type="containsText" dxfId="546" priority="113" operator="containsText" text="0800-1100 HRS">
      <formula>NOT(ISERROR(SEARCH(("0800-1100 HRS"),(B166))))</formula>
    </cfRule>
    <cfRule type="containsText" dxfId="545" priority="114" operator="containsText" text="1100-1400 HRS">
      <formula>NOT(ISERROR(SEARCH(("1100-1400 HRS"),(B166))))</formula>
    </cfRule>
    <cfRule type="containsText" dxfId="544" priority="124" operator="containsText" text="0800-1100 HRS">
      <formula>NOT(ISERROR(SEARCH(("0800-1100 HRS"),(B166))))</formula>
    </cfRule>
    <cfRule type="containsText" dxfId="543" priority="125" operator="containsText" text="1100-1400 HRS">
      <formula>NOT(ISERROR(SEARCH(("1100-1400 HRS"),(B166))))</formula>
    </cfRule>
  </conditionalFormatting>
  <conditionalFormatting sqref="E166:F166 B166 H166:Y166">
    <cfRule type="containsText" dxfId="542" priority="100" operator="containsText" text="TUESDAY">
      <formula>NOT(ISERROR(SEARCH(("TUESDAY"),(B166))))</formula>
    </cfRule>
  </conditionalFormatting>
  <conditionalFormatting sqref="E166:F166 B166 H166:Y166">
    <cfRule type="containsText" dxfId="541" priority="101" operator="containsText" text="MONDAY">
      <formula>NOT(ISERROR(SEARCH(("MONDAY"),(B166))))</formula>
    </cfRule>
    <cfRule type="containsText" dxfId="540" priority="102" operator="containsText" text="WEDNESDAY">
      <formula>NOT(ISERROR(SEARCH(("WEDNESDAY"),(B166))))</formula>
    </cfRule>
    <cfRule type="containsText" dxfId="539" priority="103" operator="containsText" text="THURSDAY">
      <formula>NOT(ISERROR(SEARCH(("THURSDAY"),(B166))))</formula>
    </cfRule>
    <cfRule type="containsText" dxfId="538" priority="104" operator="containsText" text="FRIDAY">
      <formula>NOT(ISERROR(SEARCH(("FRIDAY"),(B166))))</formula>
    </cfRule>
    <cfRule type="containsText" dxfId="537" priority="105" operator="containsText" text="SATURDAY">
      <formula>NOT(ISERROR(SEARCH(("SATURDAY"),(B166))))</formula>
    </cfRule>
    <cfRule type="containsText" dxfId="536" priority="107" operator="containsText" text="FRIDAY">
      <formula>NOT(ISERROR(SEARCH(("FRIDAY"),(B166))))</formula>
    </cfRule>
    <cfRule type="containsText" dxfId="535" priority="108" operator="containsText" text="SATURDAY">
      <formula>NOT(ISERROR(SEARCH(("SATURDAY"),(B166))))</formula>
    </cfRule>
  </conditionalFormatting>
  <conditionalFormatting sqref="E166:F166 B166 H166:Y166">
    <cfRule type="containsText" dxfId="534" priority="149" operator="containsText" text="SUNDAY">
      <formula>NOT(ISERROR(SEARCH(("SUNDAY"),(B166))))</formula>
    </cfRule>
  </conditionalFormatting>
  <conditionalFormatting sqref="B166">
    <cfRule type="containsText" dxfId="533" priority="126" operator="containsText" text="MONDAY">
      <formula>NOT(ISERROR(SEARCH(("MONDAY"),(B166))))</formula>
    </cfRule>
    <cfRule type="containsText" dxfId="532" priority="127" operator="containsText" text="WEDNESDAY">
      <formula>NOT(ISERROR(SEARCH(("WEDNESDAY"),(B166))))</formula>
    </cfRule>
    <cfRule type="containsText" dxfId="531" priority="128" operator="containsText" text="THURSDAY">
      <formula>NOT(ISERROR(SEARCH(("THURSDAY"),(B166))))</formula>
    </cfRule>
    <cfRule type="containsText" dxfId="530" priority="129" operator="containsText" text="FRIDAY">
      <formula>NOT(ISERROR(SEARCH(("FRIDAY"),(B166))))</formula>
    </cfRule>
    <cfRule type="containsText" dxfId="529" priority="130" operator="containsText" text="SATURDAY">
      <formula>NOT(ISERROR(SEARCH(("SATURDAY"),(B166))))</formula>
    </cfRule>
    <cfRule type="containsText" dxfId="528" priority="131" operator="containsText" text="THURSDAY">
      <formula>NOT(ISERROR(SEARCH(("THURSDAY"),(B166))))</formula>
    </cfRule>
    <cfRule type="containsText" dxfId="527" priority="132" operator="containsText" text="FRIDAY">
      <formula>NOT(ISERROR(SEARCH(("FRIDAY"),(B166))))</formula>
    </cfRule>
    <cfRule type="containsText" dxfId="526" priority="133" operator="containsText" text="SATURDAY">
      <formula>NOT(ISERROR(SEARCH(("SATURDAY"),(B166))))</formula>
    </cfRule>
  </conditionalFormatting>
  <conditionalFormatting sqref="E166:F166 B166 H166:Y166">
    <cfRule type="containsText" dxfId="525" priority="106" operator="containsText" text="THURSDAY">
      <formula>NOT(ISERROR(SEARCH(("THURSDAY"),(B166))))</formula>
    </cfRule>
    <cfRule type="containsText" dxfId="524" priority="134" operator="containsText" text="MONDAY">
      <formula>NOT(ISERROR(SEARCH(("MONDAY"),(B166))))</formula>
    </cfRule>
    <cfRule type="containsText" dxfId="523" priority="135" operator="containsText" text="WEDNESDAY">
      <formula>NOT(ISERROR(SEARCH(("WEDNESDAY"),(B166))))</formula>
    </cfRule>
    <cfRule type="containsText" dxfId="522" priority="136" operator="containsText" text="THURSDAY">
      <formula>NOT(ISERROR(SEARCH(("THURSDAY"),(B166))))</formula>
    </cfRule>
    <cfRule type="containsText" dxfId="521" priority="137" operator="containsText" text="FRIDAY">
      <formula>NOT(ISERROR(SEARCH(("FRIDAY"),(B166))))</formula>
    </cfRule>
    <cfRule type="containsText" dxfId="520" priority="138" operator="containsText" text="SATURDAY">
      <formula>NOT(ISERROR(SEARCH(("SATURDAY"),(B166))))</formula>
    </cfRule>
    <cfRule type="containsText" dxfId="519" priority="139" operator="containsText" text="THURSDAY">
      <formula>NOT(ISERROR(SEARCH(("THURSDAY"),(B166))))</formula>
    </cfRule>
    <cfRule type="containsText" dxfId="518" priority="140" operator="containsText" text="FRIDAY">
      <formula>NOT(ISERROR(SEARCH(("FRIDAY"),(B166))))</formula>
    </cfRule>
    <cfRule type="containsText" dxfId="517" priority="141" operator="containsText" text="SATURDAY">
      <formula>NOT(ISERROR(SEARCH(("SATURDAY"),(B166))))</formula>
    </cfRule>
  </conditionalFormatting>
  <conditionalFormatting sqref="B166:C166 E166">
    <cfRule type="containsText" dxfId="516" priority="112" operator="containsText" text="1400-1700 HRS">
      <formula>NOT(ISERROR(SEARCH(("1400-1700 HRS"),(B166))))</formula>
    </cfRule>
  </conditionalFormatting>
  <conditionalFormatting sqref="C166">
    <cfRule type="containsText" dxfId="515" priority="121" operator="containsText" text="1400-1700 HRS">
      <formula>NOT(ISERROR(SEARCH(("1400-1700 HRS"),(Z166))))</formula>
    </cfRule>
  </conditionalFormatting>
  <conditionalFormatting sqref="C166">
    <cfRule type="containsText" dxfId="514" priority="109" operator="containsText" text="1400-1700 HRS">
      <formula>NOT(ISERROR(SEARCH(("1400-1700 HRS"),(Z166))))</formula>
    </cfRule>
    <cfRule type="containsText" dxfId="513" priority="115" operator="containsText" text="1400-1700 HRS">
      <formula>NOT(ISERROR(SEARCH(("1400-1700 HRS"),(Z166))))</formula>
    </cfRule>
    <cfRule type="containsText" dxfId="512" priority="142" operator="containsText" text="1400-1700 HRS">
      <formula>NOT(ISERROR(SEARCH(("1400-1700 HRS"),(Z166))))</formula>
    </cfRule>
  </conditionalFormatting>
  <conditionalFormatting sqref="H166:Y166">
    <cfRule type="containsBlanks" dxfId="511" priority="150">
      <formula>LEN(TRIM(H166))=0</formula>
    </cfRule>
  </conditionalFormatting>
  <conditionalFormatting sqref="J166">
    <cfRule type="cellIs" dxfId="510" priority="151" operator="lessThan">
      <formula>5</formula>
    </cfRule>
  </conditionalFormatting>
  <conditionalFormatting sqref="C166">
    <cfRule type="containsText" dxfId="509" priority="147" operator="containsText" text="0800-1100 HRS">
      <formula>NOT(ISERROR(SEARCH(("0800-1100 HRS"),(Z166))))</formula>
    </cfRule>
    <cfRule type="containsText" dxfId="508" priority="148" operator="containsText" text="1100-1400 HRS">
      <formula>NOT(ISERROR(SEARCH(("1100-1400 HRS"),(Z166))))</formula>
    </cfRule>
  </conditionalFormatting>
  <conditionalFormatting sqref="C166">
    <cfRule type="containsText" dxfId="507" priority="110" operator="containsText" text="0800-1100 HRS">
      <formula>NOT(ISERROR(SEARCH(("0800-1100 HRS"),(Z166))))</formula>
    </cfRule>
    <cfRule type="containsText" dxfId="506" priority="111" operator="containsText" text="1100-1400 HRS">
      <formula>NOT(ISERROR(SEARCH(("1100-1400 HRS"),(Z166))))</formula>
    </cfRule>
    <cfRule type="containsText" dxfId="505" priority="116" operator="containsText" text="0800-1100 HRS">
      <formula>NOT(ISERROR(SEARCH(("0800-1100 HRS"),(Z166))))</formula>
    </cfRule>
    <cfRule type="containsText" dxfId="504" priority="117" operator="containsText" text="1100-1400 HRS">
      <formula>NOT(ISERROR(SEARCH(("1100-1400 HRS"),(Z166))))</formula>
    </cfRule>
    <cfRule type="containsText" dxfId="503" priority="118" operator="containsText" text="1400-1700 HRS">
      <formula>NOT(ISERROR(SEARCH(("1400-1700 HRS"),(Z166))))</formula>
    </cfRule>
    <cfRule type="containsText" dxfId="502" priority="119" operator="containsText" text="0800-1100 HRS">
      <formula>NOT(ISERROR(SEARCH(("0800-1100 HRS"),(Z166))))</formula>
    </cfRule>
    <cfRule type="containsText" dxfId="501" priority="120" operator="containsText" text="1100-1400 HRS">
      <formula>NOT(ISERROR(SEARCH(("1100-1400 HRS"),(Z166))))</formula>
    </cfRule>
    <cfRule type="containsText" dxfId="500" priority="122" operator="containsText" text="0800-1100 HRS">
      <formula>NOT(ISERROR(SEARCH(("0800-1100 HRS"),(Z166))))</formula>
    </cfRule>
    <cfRule type="containsText" dxfId="499" priority="123" operator="containsText" text="1100-1400 HRS">
      <formula>NOT(ISERROR(SEARCH(("1100-1400 HRS"),(Z166))))</formula>
    </cfRule>
    <cfRule type="containsText" dxfId="498" priority="143" operator="containsText" text="0800-1100 HRS">
      <formula>NOT(ISERROR(SEARCH(("0800-1100 HRS"),(Z166))))</formula>
    </cfRule>
    <cfRule type="containsText" dxfId="497" priority="144" operator="containsText" text="1100-1400 HRS">
      <formula>NOT(ISERROR(SEARCH(("1100-1400 HRS"),(Z166))))</formula>
    </cfRule>
    <cfRule type="containsText" dxfId="496" priority="145" operator="containsText" text="0800-1100 HRS">
      <formula>NOT(ISERROR(SEARCH(("0800-1100 HRS"),(Z166))))</formula>
    </cfRule>
    <cfRule type="containsText" dxfId="495" priority="146" operator="containsText" text="1100-1400 HRS">
      <formula>NOT(ISERROR(SEARCH(("1100-1400 HRS"),(Z166))))</formula>
    </cfRule>
  </conditionalFormatting>
  <conditionalFormatting sqref="G166">
    <cfRule type="containsText" dxfId="494" priority="77" operator="containsText" text="TUESDAY">
      <formula>NOT(ISERROR(SEARCH(("TUESDAY"),(G166))))</formula>
    </cfRule>
  </conditionalFormatting>
  <conditionalFormatting sqref="G166">
    <cfRule type="containsText" dxfId="493" priority="78" operator="containsText" text="MONDAY">
      <formula>NOT(ISERROR(SEARCH(("MONDAY"),(G166))))</formula>
    </cfRule>
    <cfRule type="containsText" dxfId="492" priority="79" operator="containsText" text="WEDNESDAY">
      <formula>NOT(ISERROR(SEARCH(("WEDNESDAY"),(G166))))</formula>
    </cfRule>
    <cfRule type="containsText" dxfId="491" priority="80" operator="containsText" text="THURSDAY">
      <formula>NOT(ISERROR(SEARCH(("THURSDAY"),(G166))))</formula>
    </cfRule>
    <cfRule type="containsText" dxfId="490" priority="81" operator="containsText" text="FRIDAY">
      <formula>NOT(ISERROR(SEARCH(("FRIDAY"),(G166))))</formula>
    </cfRule>
    <cfRule type="containsText" dxfId="489" priority="82" operator="containsText" text="SATURDAY">
      <formula>NOT(ISERROR(SEARCH(("SATURDAY"),(G166))))</formula>
    </cfRule>
    <cfRule type="containsText" dxfId="488" priority="84" operator="containsText" text="FRIDAY">
      <formula>NOT(ISERROR(SEARCH(("FRIDAY"),(G166))))</formula>
    </cfRule>
    <cfRule type="containsText" dxfId="487" priority="85" operator="containsText" text="SATURDAY">
      <formula>NOT(ISERROR(SEARCH(("SATURDAY"),(G166))))</formula>
    </cfRule>
  </conditionalFormatting>
  <conditionalFormatting sqref="G166">
    <cfRule type="containsText" dxfId="486" priority="94" operator="containsText" text="SUNDAY">
      <formula>NOT(ISERROR(SEARCH(("SUNDAY"),(G166))))</formula>
    </cfRule>
  </conditionalFormatting>
  <conditionalFormatting sqref="G166">
    <cfRule type="containsText" dxfId="485" priority="83" operator="containsText" text="THURSDAY">
      <formula>NOT(ISERROR(SEARCH(("THURSDAY"),(G166))))</formula>
    </cfRule>
    <cfRule type="containsText" dxfId="484" priority="86" operator="containsText" text="MONDAY">
      <formula>NOT(ISERROR(SEARCH(("MONDAY"),(G166))))</formula>
    </cfRule>
    <cfRule type="containsText" dxfId="483" priority="87" operator="containsText" text="WEDNESDAY">
      <formula>NOT(ISERROR(SEARCH(("WEDNESDAY"),(G166))))</formula>
    </cfRule>
    <cfRule type="containsText" dxfId="482" priority="88" operator="containsText" text="THURSDAY">
      <formula>NOT(ISERROR(SEARCH(("THURSDAY"),(G166))))</formula>
    </cfRule>
    <cfRule type="containsText" dxfId="481" priority="89" operator="containsText" text="FRIDAY">
      <formula>NOT(ISERROR(SEARCH(("FRIDAY"),(G166))))</formula>
    </cfRule>
    <cfRule type="containsText" dxfId="480" priority="90" operator="containsText" text="SATURDAY">
      <formula>NOT(ISERROR(SEARCH(("SATURDAY"),(G166))))</formula>
    </cfRule>
    <cfRule type="containsText" dxfId="479" priority="91" operator="containsText" text="THURSDAY">
      <formula>NOT(ISERROR(SEARCH(("THURSDAY"),(G166))))</formula>
    </cfRule>
    <cfRule type="containsText" dxfId="478" priority="92" operator="containsText" text="FRIDAY">
      <formula>NOT(ISERROR(SEARCH(("FRIDAY"),(G166))))</formula>
    </cfRule>
    <cfRule type="containsText" dxfId="477" priority="93" operator="containsText" text="SATURDAY">
      <formula>NOT(ISERROR(SEARCH(("SATURDAY"),(G166))))</formula>
    </cfRule>
  </conditionalFormatting>
  <conditionalFormatting sqref="G166">
    <cfRule type="containsBlanks" dxfId="476" priority="95">
      <formula>LEN(TRIM(G166))=0</formula>
    </cfRule>
  </conditionalFormatting>
  <conditionalFormatting sqref="G166">
    <cfRule type="notContainsBlanks" dxfId="475" priority="96">
      <formula>LEN(TRIM(G166))&gt;0</formula>
    </cfRule>
  </conditionalFormatting>
  <conditionalFormatting sqref="B142:C142 E142">
    <cfRule type="containsText" dxfId="474" priority="21" operator="containsText" text="1400-1700 HRS">
      <formula>NOT(ISERROR(SEARCH(("1400-1700 HRS"),(B142))))</formula>
    </cfRule>
    <cfRule type="containsText" dxfId="473" priority="22" operator="containsText" text="0800-1100 HRS">
      <formula>NOT(ISERROR(SEARCH(("0800-1100 HRS"),(B142))))</formula>
    </cfRule>
    <cfRule type="containsText" dxfId="472" priority="23" operator="containsText" text="1100-1400 HRS">
      <formula>NOT(ISERROR(SEARCH(("1100-1400 HRS"),(B142))))</formula>
    </cfRule>
  </conditionalFormatting>
  <conditionalFormatting sqref="B142:C142 E142">
    <cfRule type="containsText" dxfId="471" priority="37" operator="containsText" text="0800-1100 HRS">
      <formula>NOT(ISERROR(SEARCH(("0800-1100 HRS"),(B142))))</formula>
    </cfRule>
    <cfRule type="containsText" dxfId="470" priority="38" operator="containsText" text="1100-1400 HRS">
      <formula>NOT(ISERROR(SEARCH(("1100-1400 HRS"),(B142))))</formula>
    </cfRule>
    <cfRule type="containsText" dxfId="469" priority="48" operator="containsText" text="0800-1100 HRS">
      <formula>NOT(ISERROR(SEARCH(("0800-1100 HRS"),(B142))))</formula>
    </cfRule>
    <cfRule type="containsText" dxfId="468" priority="49" operator="containsText" text="1100-1400 HRS">
      <formula>NOT(ISERROR(SEARCH(("1100-1400 HRS"),(B142))))</formula>
    </cfRule>
  </conditionalFormatting>
  <conditionalFormatting sqref="E142:F142 B142 H142:Y142">
    <cfRule type="containsText" dxfId="467" priority="24" operator="containsText" text="TUESDAY">
      <formula>NOT(ISERROR(SEARCH(("TUESDAY"),(B142))))</formula>
    </cfRule>
  </conditionalFormatting>
  <conditionalFormatting sqref="E142:F142 B142 H142:Y142">
    <cfRule type="containsText" dxfId="466" priority="25" operator="containsText" text="MONDAY">
      <formula>NOT(ISERROR(SEARCH(("MONDAY"),(B142))))</formula>
    </cfRule>
    <cfRule type="containsText" dxfId="465" priority="26" operator="containsText" text="WEDNESDAY">
      <formula>NOT(ISERROR(SEARCH(("WEDNESDAY"),(B142))))</formula>
    </cfRule>
    <cfRule type="containsText" dxfId="464" priority="27" operator="containsText" text="THURSDAY">
      <formula>NOT(ISERROR(SEARCH(("THURSDAY"),(B142))))</formula>
    </cfRule>
    <cfRule type="containsText" dxfId="463" priority="28" operator="containsText" text="FRIDAY">
      <formula>NOT(ISERROR(SEARCH(("FRIDAY"),(B142))))</formula>
    </cfRule>
    <cfRule type="containsText" dxfId="462" priority="29" operator="containsText" text="SATURDAY">
      <formula>NOT(ISERROR(SEARCH(("SATURDAY"),(B142))))</formula>
    </cfRule>
    <cfRule type="containsText" dxfId="461" priority="31" operator="containsText" text="FRIDAY">
      <formula>NOT(ISERROR(SEARCH(("FRIDAY"),(B142))))</formula>
    </cfRule>
    <cfRule type="containsText" dxfId="460" priority="32" operator="containsText" text="SATURDAY">
      <formula>NOT(ISERROR(SEARCH(("SATURDAY"),(B142))))</formula>
    </cfRule>
  </conditionalFormatting>
  <conditionalFormatting sqref="E142:F142 B142 H142:Y142">
    <cfRule type="containsText" dxfId="459" priority="73" operator="containsText" text="SUNDAY">
      <formula>NOT(ISERROR(SEARCH(("SUNDAY"),(B142))))</formula>
    </cfRule>
  </conditionalFormatting>
  <conditionalFormatting sqref="B142">
    <cfRule type="containsText" dxfId="458" priority="50" operator="containsText" text="MONDAY">
      <formula>NOT(ISERROR(SEARCH(("MONDAY"),(B142))))</formula>
    </cfRule>
    <cfRule type="containsText" dxfId="457" priority="51" operator="containsText" text="WEDNESDAY">
      <formula>NOT(ISERROR(SEARCH(("WEDNESDAY"),(B142))))</formula>
    </cfRule>
    <cfRule type="containsText" dxfId="456" priority="52" operator="containsText" text="THURSDAY">
      <formula>NOT(ISERROR(SEARCH(("THURSDAY"),(B142))))</formula>
    </cfRule>
    <cfRule type="containsText" dxfId="455" priority="53" operator="containsText" text="FRIDAY">
      <formula>NOT(ISERROR(SEARCH(("FRIDAY"),(B142))))</formula>
    </cfRule>
    <cfRule type="containsText" dxfId="454" priority="54" operator="containsText" text="SATURDAY">
      <formula>NOT(ISERROR(SEARCH(("SATURDAY"),(B142))))</formula>
    </cfRule>
    <cfRule type="containsText" dxfId="453" priority="55" operator="containsText" text="THURSDAY">
      <formula>NOT(ISERROR(SEARCH(("THURSDAY"),(B142))))</formula>
    </cfRule>
    <cfRule type="containsText" dxfId="452" priority="56" operator="containsText" text="FRIDAY">
      <formula>NOT(ISERROR(SEARCH(("FRIDAY"),(B142))))</formula>
    </cfRule>
    <cfRule type="containsText" dxfId="451" priority="57" operator="containsText" text="SATURDAY">
      <formula>NOT(ISERROR(SEARCH(("SATURDAY"),(B142))))</formula>
    </cfRule>
  </conditionalFormatting>
  <conditionalFormatting sqref="E142:F142 B142 H142:Y142">
    <cfRule type="containsText" dxfId="450" priority="30" operator="containsText" text="THURSDAY">
      <formula>NOT(ISERROR(SEARCH(("THURSDAY"),(B142))))</formula>
    </cfRule>
    <cfRule type="containsText" dxfId="449" priority="58" operator="containsText" text="MONDAY">
      <formula>NOT(ISERROR(SEARCH(("MONDAY"),(B142))))</formula>
    </cfRule>
    <cfRule type="containsText" dxfId="448" priority="59" operator="containsText" text="WEDNESDAY">
      <formula>NOT(ISERROR(SEARCH(("WEDNESDAY"),(B142))))</formula>
    </cfRule>
    <cfRule type="containsText" dxfId="447" priority="60" operator="containsText" text="THURSDAY">
      <formula>NOT(ISERROR(SEARCH(("THURSDAY"),(B142))))</formula>
    </cfRule>
    <cfRule type="containsText" dxfId="446" priority="61" operator="containsText" text="FRIDAY">
      <formula>NOT(ISERROR(SEARCH(("FRIDAY"),(B142))))</formula>
    </cfRule>
    <cfRule type="containsText" dxfId="445" priority="62" operator="containsText" text="SATURDAY">
      <formula>NOT(ISERROR(SEARCH(("SATURDAY"),(B142))))</formula>
    </cfRule>
    <cfRule type="containsText" dxfId="444" priority="63" operator="containsText" text="THURSDAY">
      <formula>NOT(ISERROR(SEARCH(("THURSDAY"),(B142))))</formula>
    </cfRule>
    <cfRule type="containsText" dxfId="443" priority="64" operator="containsText" text="FRIDAY">
      <formula>NOT(ISERROR(SEARCH(("FRIDAY"),(B142))))</formula>
    </cfRule>
    <cfRule type="containsText" dxfId="442" priority="65" operator="containsText" text="SATURDAY">
      <formula>NOT(ISERROR(SEARCH(("SATURDAY"),(B142))))</formula>
    </cfRule>
  </conditionalFormatting>
  <conditionalFormatting sqref="B142:C142 E142">
    <cfRule type="containsText" dxfId="441" priority="36" operator="containsText" text="1400-1700 HRS">
      <formula>NOT(ISERROR(SEARCH(("1400-1700 HRS"),(B142))))</formula>
    </cfRule>
  </conditionalFormatting>
  <conditionalFormatting sqref="C142">
    <cfRule type="containsText" dxfId="440" priority="45" operator="containsText" text="1400-1700 HRS">
      <formula>NOT(ISERROR(SEARCH(("1400-1700 HRS"),(Z142))))</formula>
    </cfRule>
  </conditionalFormatting>
  <conditionalFormatting sqref="C142">
    <cfRule type="containsText" dxfId="439" priority="33" operator="containsText" text="1400-1700 HRS">
      <formula>NOT(ISERROR(SEARCH(("1400-1700 HRS"),(Z142))))</formula>
    </cfRule>
    <cfRule type="containsText" dxfId="438" priority="39" operator="containsText" text="1400-1700 HRS">
      <formula>NOT(ISERROR(SEARCH(("1400-1700 HRS"),(Z142))))</formula>
    </cfRule>
    <cfRule type="containsText" dxfId="437" priority="66" operator="containsText" text="1400-1700 HRS">
      <formula>NOT(ISERROR(SEARCH(("1400-1700 HRS"),(Z142))))</formula>
    </cfRule>
  </conditionalFormatting>
  <conditionalFormatting sqref="H142:Y142">
    <cfRule type="containsBlanks" dxfId="436" priority="74">
      <formula>LEN(TRIM(H142))=0</formula>
    </cfRule>
  </conditionalFormatting>
  <conditionalFormatting sqref="J142">
    <cfRule type="cellIs" dxfId="435" priority="75" operator="lessThan">
      <formula>5</formula>
    </cfRule>
  </conditionalFormatting>
  <conditionalFormatting sqref="C142">
    <cfRule type="containsText" dxfId="434" priority="71" operator="containsText" text="0800-1100 HRS">
      <formula>NOT(ISERROR(SEARCH(("0800-1100 HRS"),(Z142))))</formula>
    </cfRule>
    <cfRule type="containsText" dxfId="433" priority="72" operator="containsText" text="1100-1400 HRS">
      <formula>NOT(ISERROR(SEARCH(("1100-1400 HRS"),(Z142))))</formula>
    </cfRule>
  </conditionalFormatting>
  <conditionalFormatting sqref="C142">
    <cfRule type="containsText" dxfId="432" priority="34" operator="containsText" text="0800-1100 HRS">
      <formula>NOT(ISERROR(SEARCH(("0800-1100 HRS"),(Z142))))</formula>
    </cfRule>
    <cfRule type="containsText" dxfId="431" priority="35" operator="containsText" text="1100-1400 HRS">
      <formula>NOT(ISERROR(SEARCH(("1100-1400 HRS"),(Z142))))</formula>
    </cfRule>
    <cfRule type="containsText" dxfId="430" priority="40" operator="containsText" text="0800-1100 HRS">
      <formula>NOT(ISERROR(SEARCH(("0800-1100 HRS"),(Z142))))</formula>
    </cfRule>
    <cfRule type="containsText" dxfId="429" priority="41" operator="containsText" text="1100-1400 HRS">
      <formula>NOT(ISERROR(SEARCH(("1100-1400 HRS"),(Z142))))</formula>
    </cfRule>
    <cfRule type="containsText" dxfId="428" priority="42" operator="containsText" text="1400-1700 HRS">
      <formula>NOT(ISERROR(SEARCH(("1400-1700 HRS"),(Z142))))</formula>
    </cfRule>
    <cfRule type="containsText" dxfId="427" priority="43" operator="containsText" text="0800-1100 HRS">
      <formula>NOT(ISERROR(SEARCH(("0800-1100 HRS"),(Z142))))</formula>
    </cfRule>
    <cfRule type="containsText" dxfId="426" priority="44" operator="containsText" text="1100-1400 HRS">
      <formula>NOT(ISERROR(SEARCH(("1100-1400 HRS"),(Z142))))</formula>
    </cfRule>
    <cfRule type="containsText" dxfId="425" priority="46" operator="containsText" text="0800-1100 HRS">
      <formula>NOT(ISERROR(SEARCH(("0800-1100 HRS"),(Z142))))</formula>
    </cfRule>
    <cfRule type="containsText" dxfId="424" priority="47" operator="containsText" text="1100-1400 HRS">
      <formula>NOT(ISERROR(SEARCH(("1100-1400 HRS"),(Z142))))</formula>
    </cfRule>
    <cfRule type="containsText" dxfId="423" priority="67" operator="containsText" text="0800-1100 HRS">
      <formula>NOT(ISERROR(SEARCH(("0800-1100 HRS"),(Z142))))</formula>
    </cfRule>
    <cfRule type="containsText" dxfId="422" priority="68" operator="containsText" text="1100-1400 HRS">
      <formula>NOT(ISERROR(SEARCH(("1100-1400 HRS"),(Z142))))</formula>
    </cfRule>
    <cfRule type="containsText" dxfId="421" priority="69" operator="containsText" text="0800-1100 HRS">
      <formula>NOT(ISERROR(SEARCH(("0800-1100 HRS"),(Z142))))</formula>
    </cfRule>
    <cfRule type="containsText" dxfId="420" priority="70" operator="containsText" text="1100-1400 HRS">
      <formula>NOT(ISERROR(SEARCH(("1100-1400 HRS"),(Z142))))</formula>
    </cfRule>
  </conditionalFormatting>
  <conditionalFormatting sqref="G142">
    <cfRule type="containsText" dxfId="419" priority="1" operator="containsText" text="TUESDAY">
      <formula>NOT(ISERROR(SEARCH(("TUESDAY"),(G142))))</formula>
    </cfRule>
  </conditionalFormatting>
  <conditionalFormatting sqref="G142">
    <cfRule type="containsText" dxfId="418" priority="2" operator="containsText" text="MONDAY">
      <formula>NOT(ISERROR(SEARCH(("MONDAY"),(G142))))</formula>
    </cfRule>
    <cfRule type="containsText" dxfId="417" priority="3" operator="containsText" text="WEDNESDAY">
      <formula>NOT(ISERROR(SEARCH(("WEDNESDAY"),(G142))))</formula>
    </cfRule>
    <cfRule type="containsText" dxfId="416" priority="4" operator="containsText" text="THURSDAY">
      <formula>NOT(ISERROR(SEARCH(("THURSDAY"),(G142))))</formula>
    </cfRule>
    <cfRule type="containsText" dxfId="415" priority="5" operator="containsText" text="FRIDAY">
      <formula>NOT(ISERROR(SEARCH(("FRIDAY"),(G142))))</formula>
    </cfRule>
    <cfRule type="containsText" dxfId="414" priority="6" operator="containsText" text="SATURDAY">
      <formula>NOT(ISERROR(SEARCH(("SATURDAY"),(G142))))</formula>
    </cfRule>
    <cfRule type="containsText" dxfId="413" priority="8" operator="containsText" text="FRIDAY">
      <formula>NOT(ISERROR(SEARCH(("FRIDAY"),(G142))))</formula>
    </cfRule>
    <cfRule type="containsText" dxfId="412" priority="9" operator="containsText" text="SATURDAY">
      <formula>NOT(ISERROR(SEARCH(("SATURDAY"),(G142))))</formula>
    </cfRule>
  </conditionalFormatting>
  <conditionalFormatting sqref="G142">
    <cfRule type="containsText" dxfId="411" priority="18" operator="containsText" text="SUNDAY">
      <formula>NOT(ISERROR(SEARCH(("SUNDAY"),(G142))))</formula>
    </cfRule>
  </conditionalFormatting>
  <conditionalFormatting sqref="G142">
    <cfRule type="containsText" dxfId="410" priority="7" operator="containsText" text="THURSDAY">
      <formula>NOT(ISERROR(SEARCH(("THURSDAY"),(G142))))</formula>
    </cfRule>
    <cfRule type="containsText" dxfId="409" priority="10" operator="containsText" text="MONDAY">
      <formula>NOT(ISERROR(SEARCH(("MONDAY"),(G142))))</formula>
    </cfRule>
    <cfRule type="containsText" dxfId="408" priority="11" operator="containsText" text="WEDNESDAY">
      <formula>NOT(ISERROR(SEARCH(("WEDNESDAY"),(G142))))</formula>
    </cfRule>
    <cfRule type="containsText" dxfId="407" priority="12" operator="containsText" text="THURSDAY">
      <formula>NOT(ISERROR(SEARCH(("THURSDAY"),(G142))))</formula>
    </cfRule>
    <cfRule type="containsText" dxfId="406" priority="13" operator="containsText" text="FRIDAY">
      <formula>NOT(ISERROR(SEARCH(("FRIDAY"),(G142))))</formula>
    </cfRule>
    <cfRule type="containsText" dxfId="405" priority="14" operator="containsText" text="SATURDAY">
      <formula>NOT(ISERROR(SEARCH(("SATURDAY"),(G142))))</formula>
    </cfRule>
    <cfRule type="containsText" dxfId="404" priority="15" operator="containsText" text="THURSDAY">
      <formula>NOT(ISERROR(SEARCH(("THURSDAY"),(G142))))</formula>
    </cfRule>
    <cfRule type="containsText" dxfId="403" priority="16" operator="containsText" text="FRIDAY">
      <formula>NOT(ISERROR(SEARCH(("FRIDAY"),(G142))))</formula>
    </cfRule>
    <cfRule type="containsText" dxfId="402" priority="17" operator="containsText" text="SATURDAY">
      <formula>NOT(ISERROR(SEARCH(("SATURDAY"),(G142))))</formula>
    </cfRule>
  </conditionalFormatting>
  <conditionalFormatting sqref="G142">
    <cfRule type="containsBlanks" dxfId="401" priority="19">
      <formula>LEN(TRIM(G142))=0</formula>
    </cfRule>
  </conditionalFormatting>
  <conditionalFormatting sqref="G142">
    <cfRule type="notContainsBlanks" dxfId="400" priority="20">
      <formula>LEN(TRIM(G142))&gt;0</formula>
    </cfRule>
  </conditionalFormatting>
  <dataValidations count="2">
    <dataValidation type="list" allowBlank="1" showDropDown="1" showErrorMessage="1" sqref="G159:G205 G8:G118 G6 G120:G157">
      <formula1>#REF!</formula1>
    </dataValidation>
    <dataValidation type="list" allowBlank="1" showDropDown="1" showErrorMessage="1" sqref="G7">
      <formula1>#REF!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3"/>
  <sheetViews>
    <sheetView tabSelected="1" zoomScale="89" zoomScaleNormal="89" workbookViewId="0">
      <selection activeCell="F58" sqref="F58"/>
    </sheetView>
  </sheetViews>
  <sheetFormatPr defaultRowHeight="14.4" x14ac:dyDescent="0.3"/>
  <cols>
    <col min="1" max="1" width="18.5546875" style="52" customWidth="1"/>
    <col min="2" max="2" width="12.88671875" customWidth="1"/>
    <col min="3" max="3" width="20.77734375" customWidth="1"/>
    <col min="4" max="4" width="10.88671875" customWidth="1"/>
    <col min="5" max="5" width="11.44140625" bestFit="1" customWidth="1"/>
    <col min="6" max="6" width="45.88671875" bestFit="1" customWidth="1"/>
    <col min="7" max="7" width="26.88671875" bestFit="1" customWidth="1"/>
    <col min="8" max="8" width="14.21875" bestFit="1" customWidth="1"/>
    <col min="9" max="9" width="24.88671875" customWidth="1"/>
    <col min="10" max="10" width="6.21875" bestFit="1" customWidth="1"/>
    <col min="11" max="11" width="8.77734375" bestFit="1" customWidth="1"/>
    <col min="12" max="12" width="12" bestFit="1" customWidth="1"/>
    <col min="13" max="13" width="8.77734375" bestFit="1" customWidth="1"/>
  </cols>
  <sheetData>
    <row r="1" spans="1:13" ht="15.6" x14ac:dyDescent="0.3">
      <c r="A1" s="55" t="s">
        <v>341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6"/>
      <c r="M1" s="38"/>
    </row>
    <row r="2" spans="1:13" ht="15.6" x14ac:dyDescent="0.3">
      <c r="A2" s="55" t="s">
        <v>342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6"/>
      <c r="M2" s="39"/>
    </row>
    <row r="3" spans="1:13" ht="15.6" x14ac:dyDescent="0.3">
      <c r="A3" s="57" t="s">
        <v>348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8"/>
      <c r="M3" s="39"/>
    </row>
    <row r="4" spans="1:13" ht="15.6" x14ac:dyDescent="0.3">
      <c r="A4" s="59" t="s">
        <v>343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60"/>
      <c r="M4" s="39"/>
    </row>
    <row r="5" spans="1:13" x14ac:dyDescent="0.3">
      <c r="A5" s="50" t="s">
        <v>88</v>
      </c>
      <c r="B5" s="1" t="s">
        <v>1</v>
      </c>
      <c r="C5" s="2" t="s">
        <v>2</v>
      </c>
      <c r="D5" s="3" t="s">
        <v>3</v>
      </c>
      <c r="E5" s="4" t="s">
        <v>4</v>
      </c>
      <c r="F5" s="4" t="s">
        <v>5</v>
      </c>
      <c r="G5" s="2" t="s">
        <v>6</v>
      </c>
      <c r="H5" s="6" t="s">
        <v>26</v>
      </c>
      <c r="I5" s="7" t="s">
        <v>27</v>
      </c>
      <c r="J5" s="7" t="s">
        <v>28</v>
      </c>
      <c r="K5" s="6" t="s">
        <v>29</v>
      </c>
      <c r="L5" s="40" t="s">
        <v>30</v>
      </c>
      <c r="M5" s="41" t="s">
        <v>31</v>
      </c>
    </row>
    <row r="6" spans="1:13" x14ac:dyDescent="0.3">
      <c r="A6" s="51">
        <v>45997</v>
      </c>
      <c r="B6" s="34" t="s">
        <v>330</v>
      </c>
      <c r="C6" s="35" t="s">
        <v>331</v>
      </c>
      <c r="D6" s="42" t="s">
        <v>346</v>
      </c>
      <c r="E6" s="13" t="s">
        <v>91</v>
      </c>
      <c r="F6" s="13" t="s">
        <v>92</v>
      </c>
      <c r="G6" s="25" t="s">
        <v>332</v>
      </c>
      <c r="H6" s="11" t="s">
        <v>38</v>
      </c>
      <c r="I6" s="24" t="s">
        <v>94</v>
      </c>
      <c r="J6" s="11" t="s">
        <v>333</v>
      </c>
      <c r="K6" s="11" t="s">
        <v>41</v>
      </c>
      <c r="L6" s="11" t="s">
        <v>42</v>
      </c>
      <c r="M6" s="37" t="s">
        <v>43</v>
      </c>
    </row>
    <row r="7" spans="1:13" x14ac:dyDescent="0.3">
      <c r="A7" s="51">
        <v>45997</v>
      </c>
      <c r="B7" s="34" t="s">
        <v>330</v>
      </c>
      <c r="C7" s="35" t="s">
        <v>331</v>
      </c>
      <c r="D7" s="42" t="s">
        <v>346</v>
      </c>
      <c r="E7" s="13" t="s">
        <v>106</v>
      </c>
      <c r="F7" s="13" t="s">
        <v>107</v>
      </c>
      <c r="G7" s="13" t="s">
        <v>337</v>
      </c>
      <c r="H7" s="11" t="s">
        <v>72</v>
      </c>
      <c r="I7" s="11" t="s">
        <v>94</v>
      </c>
      <c r="J7" s="11" t="s">
        <v>333</v>
      </c>
      <c r="K7" s="11" t="s">
        <v>41</v>
      </c>
      <c r="L7" s="11" t="s">
        <v>109</v>
      </c>
      <c r="M7" s="9" t="s">
        <v>43</v>
      </c>
    </row>
    <row r="8" spans="1:13" x14ac:dyDescent="0.3">
      <c r="A8" s="51">
        <v>45997</v>
      </c>
      <c r="B8" s="34" t="s">
        <v>330</v>
      </c>
      <c r="C8" s="35" t="s">
        <v>331</v>
      </c>
      <c r="D8" s="42" t="s">
        <v>346</v>
      </c>
      <c r="E8" s="13" t="s">
        <v>129</v>
      </c>
      <c r="F8" s="13" t="s">
        <v>130</v>
      </c>
      <c r="G8" s="13" t="s">
        <v>131</v>
      </c>
      <c r="H8" s="11" t="s">
        <v>72</v>
      </c>
      <c r="I8" s="11" t="s">
        <v>94</v>
      </c>
      <c r="J8" s="11" t="s">
        <v>333</v>
      </c>
      <c r="K8" s="11" t="s">
        <v>41</v>
      </c>
      <c r="L8" s="11" t="s">
        <v>122</v>
      </c>
      <c r="M8" s="9" t="s">
        <v>43</v>
      </c>
    </row>
    <row r="9" spans="1:13" x14ac:dyDescent="0.3">
      <c r="A9" s="51">
        <v>45997</v>
      </c>
      <c r="B9" s="34" t="s">
        <v>330</v>
      </c>
      <c r="C9" s="35" t="s">
        <v>331</v>
      </c>
      <c r="D9" s="42" t="s">
        <v>346</v>
      </c>
      <c r="E9" s="13" t="s">
        <v>91</v>
      </c>
      <c r="F9" s="13" t="s">
        <v>92</v>
      </c>
      <c r="G9" s="25" t="s">
        <v>332</v>
      </c>
      <c r="H9" s="11" t="s">
        <v>38</v>
      </c>
      <c r="I9" s="24" t="s">
        <v>239</v>
      </c>
      <c r="J9" s="11" t="s">
        <v>333</v>
      </c>
      <c r="K9" s="11" t="s">
        <v>41</v>
      </c>
      <c r="L9" s="11" t="s">
        <v>42</v>
      </c>
      <c r="M9" s="9" t="s">
        <v>43</v>
      </c>
    </row>
    <row r="10" spans="1:13" x14ac:dyDescent="0.3">
      <c r="A10" s="51">
        <v>45997</v>
      </c>
      <c r="B10" s="34" t="s">
        <v>330</v>
      </c>
      <c r="C10" s="35" t="s">
        <v>331</v>
      </c>
      <c r="D10" s="42" t="s">
        <v>346</v>
      </c>
      <c r="E10" s="13" t="s">
        <v>253</v>
      </c>
      <c r="F10" s="13" t="s">
        <v>254</v>
      </c>
      <c r="G10" s="13" t="s">
        <v>297</v>
      </c>
      <c r="H10" s="11" t="s">
        <v>38</v>
      </c>
      <c r="I10" s="24" t="s">
        <v>239</v>
      </c>
      <c r="J10" s="11" t="s">
        <v>333</v>
      </c>
      <c r="K10" s="11" t="s">
        <v>41</v>
      </c>
      <c r="L10" s="11" t="s">
        <v>109</v>
      </c>
      <c r="M10" s="9" t="s">
        <v>43</v>
      </c>
    </row>
    <row r="11" spans="1:13" x14ac:dyDescent="0.3">
      <c r="A11" s="51">
        <v>45997</v>
      </c>
      <c r="B11" s="34" t="s">
        <v>330</v>
      </c>
      <c r="C11" s="35" t="s">
        <v>331</v>
      </c>
      <c r="D11" s="42" t="s">
        <v>346</v>
      </c>
      <c r="E11" s="13" t="s">
        <v>258</v>
      </c>
      <c r="F11" s="13" t="s">
        <v>259</v>
      </c>
      <c r="G11" s="13" t="s">
        <v>67</v>
      </c>
      <c r="H11" s="11" t="s">
        <v>53</v>
      </c>
      <c r="I11" s="11" t="s">
        <v>239</v>
      </c>
      <c r="J11" s="11" t="s">
        <v>333</v>
      </c>
      <c r="K11" s="11" t="s">
        <v>41</v>
      </c>
      <c r="L11" s="11" t="s">
        <v>122</v>
      </c>
      <c r="M11" s="9" t="s">
        <v>43</v>
      </c>
    </row>
    <row r="12" spans="1:13" x14ac:dyDescent="0.3">
      <c r="A12" s="51">
        <v>45997</v>
      </c>
      <c r="B12" s="34" t="s">
        <v>330</v>
      </c>
      <c r="C12" s="35" t="s">
        <v>331</v>
      </c>
      <c r="D12" s="42" t="s">
        <v>346</v>
      </c>
      <c r="E12" s="13" t="s">
        <v>91</v>
      </c>
      <c r="F12" s="13" t="s">
        <v>92</v>
      </c>
      <c r="G12" s="25" t="s">
        <v>332</v>
      </c>
      <c r="H12" s="11" t="s">
        <v>38</v>
      </c>
      <c r="I12" s="24" t="s">
        <v>278</v>
      </c>
      <c r="J12" s="11" t="s">
        <v>333</v>
      </c>
      <c r="K12" s="11" t="s">
        <v>41</v>
      </c>
      <c r="L12" s="11" t="s">
        <v>42</v>
      </c>
      <c r="M12" s="9" t="s">
        <v>43</v>
      </c>
    </row>
    <row r="13" spans="1:13" x14ac:dyDescent="0.3">
      <c r="A13" s="51">
        <v>45997</v>
      </c>
      <c r="B13" s="34" t="s">
        <v>330</v>
      </c>
      <c r="C13" s="35" t="s">
        <v>331</v>
      </c>
      <c r="D13" s="42" t="s">
        <v>346</v>
      </c>
      <c r="E13" s="13" t="s">
        <v>271</v>
      </c>
      <c r="F13" s="13" t="s">
        <v>272</v>
      </c>
      <c r="G13" s="25" t="s">
        <v>273</v>
      </c>
      <c r="H13" s="11" t="s">
        <v>53</v>
      </c>
      <c r="I13" s="24" t="s">
        <v>278</v>
      </c>
      <c r="J13" s="11" t="s">
        <v>333</v>
      </c>
      <c r="K13" s="11" t="s">
        <v>41</v>
      </c>
      <c r="L13" s="11" t="s">
        <v>109</v>
      </c>
      <c r="M13" s="9" t="s">
        <v>43</v>
      </c>
    </row>
    <row r="14" spans="1:13" x14ac:dyDescent="0.3">
      <c r="A14" s="51">
        <v>45997</v>
      </c>
      <c r="B14" s="34" t="s">
        <v>330</v>
      </c>
      <c r="C14" s="35" t="s">
        <v>331</v>
      </c>
      <c r="D14" s="42" t="s">
        <v>346</v>
      </c>
      <c r="E14" s="13" t="s">
        <v>227</v>
      </c>
      <c r="F14" s="13" t="s">
        <v>228</v>
      </c>
      <c r="G14" s="13" t="s">
        <v>60</v>
      </c>
      <c r="H14" s="11" t="s">
        <v>38</v>
      </c>
      <c r="I14" s="24" t="s">
        <v>278</v>
      </c>
      <c r="J14" s="11" t="s">
        <v>333</v>
      </c>
      <c r="K14" s="11" t="s">
        <v>41</v>
      </c>
      <c r="L14" s="11" t="s">
        <v>122</v>
      </c>
      <c r="M14" s="9" t="s">
        <v>43</v>
      </c>
    </row>
    <row r="15" spans="1:13" x14ac:dyDescent="0.3">
      <c r="A15" s="51">
        <v>45997</v>
      </c>
      <c r="B15" s="34" t="s">
        <v>330</v>
      </c>
      <c r="C15" s="36" t="s">
        <v>340</v>
      </c>
      <c r="D15" s="42" t="s">
        <v>346</v>
      </c>
      <c r="E15" s="13" t="s">
        <v>98</v>
      </c>
      <c r="F15" s="13" t="s">
        <v>99</v>
      </c>
      <c r="G15" s="13" t="s">
        <v>334</v>
      </c>
      <c r="H15" s="11" t="s">
        <v>38</v>
      </c>
      <c r="I15" s="24" t="s">
        <v>94</v>
      </c>
      <c r="J15" s="11" t="s">
        <v>333</v>
      </c>
      <c r="K15" s="11" t="s">
        <v>41</v>
      </c>
      <c r="L15" s="11" t="s">
        <v>42</v>
      </c>
      <c r="M15" s="9" t="s">
        <v>43</v>
      </c>
    </row>
    <row r="16" spans="1:13" x14ac:dyDescent="0.3">
      <c r="A16" s="51">
        <v>45997</v>
      </c>
      <c r="B16" s="34" t="s">
        <v>330</v>
      </c>
      <c r="C16" s="36" t="s">
        <v>340</v>
      </c>
      <c r="D16" s="42" t="s">
        <v>346</v>
      </c>
      <c r="E16" s="13" t="s">
        <v>110</v>
      </c>
      <c r="F16" s="13" t="s">
        <v>111</v>
      </c>
      <c r="G16" s="13" t="s">
        <v>63</v>
      </c>
      <c r="H16" s="11" t="s">
        <v>53</v>
      </c>
      <c r="I16" s="11" t="s">
        <v>94</v>
      </c>
      <c r="J16" s="11" t="s">
        <v>333</v>
      </c>
      <c r="K16" s="11" t="s">
        <v>41</v>
      </c>
      <c r="L16" s="11" t="s">
        <v>109</v>
      </c>
      <c r="M16" s="9" t="s">
        <v>43</v>
      </c>
    </row>
    <row r="17" spans="1:18" x14ac:dyDescent="0.3">
      <c r="A17" s="51">
        <v>45997</v>
      </c>
      <c r="B17" s="34" t="s">
        <v>330</v>
      </c>
      <c r="C17" s="36" t="s">
        <v>340</v>
      </c>
      <c r="D17" s="42" t="s">
        <v>346</v>
      </c>
      <c r="E17" s="13" t="s">
        <v>132</v>
      </c>
      <c r="F17" s="13" t="s">
        <v>133</v>
      </c>
      <c r="G17" s="13" t="s">
        <v>134</v>
      </c>
      <c r="H17" s="11" t="s">
        <v>72</v>
      </c>
      <c r="I17" s="11" t="s">
        <v>94</v>
      </c>
      <c r="J17" s="11" t="s">
        <v>333</v>
      </c>
      <c r="K17" s="11" t="s">
        <v>41</v>
      </c>
      <c r="L17" s="11" t="s">
        <v>122</v>
      </c>
      <c r="M17" s="9" t="s">
        <v>43</v>
      </c>
    </row>
    <row r="18" spans="1:18" x14ac:dyDescent="0.3">
      <c r="A18" s="51">
        <v>45997</v>
      </c>
      <c r="B18" s="34" t="s">
        <v>330</v>
      </c>
      <c r="C18" s="36" t="s">
        <v>340</v>
      </c>
      <c r="D18" s="42" t="s">
        <v>346</v>
      </c>
      <c r="E18" s="13" t="s">
        <v>240</v>
      </c>
      <c r="F18" s="13" t="s">
        <v>241</v>
      </c>
      <c r="G18" s="13" t="s">
        <v>211</v>
      </c>
      <c r="H18" s="11" t="s">
        <v>53</v>
      </c>
      <c r="I18" s="24" t="s">
        <v>239</v>
      </c>
      <c r="J18" s="11" t="s">
        <v>333</v>
      </c>
      <c r="K18" s="11" t="s">
        <v>41</v>
      </c>
      <c r="L18" s="11" t="s">
        <v>42</v>
      </c>
      <c r="M18" s="9" t="s">
        <v>43</v>
      </c>
    </row>
    <row r="19" spans="1:18" x14ac:dyDescent="0.3">
      <c r="A19" s="51">
        <v>45997</v>
      </c>
      <c r="B19" s="34" t="s">
        <v>330</v>
      </c>
      <c r="C19" s="36" t="s">
        <v>340</v>
      </c>
      <c r="D19" s="42" t="s">
        <v>346</v>
      </c>
      <c r="E19" s="13" t="s">
        <v>249</v>
      </c>
      <c r="F19" s="13" t="s">
        <v>250</v>
      </c>
      <c r="G19" s="13" t="s">
        <v>217</v>
      </c>
      <c r="H19" s="11" t="s">
        <v>53</v>
      </c>
      <c r="I19" s="24" t="s">
        <v>239</v>
      </c>
      <c r="J19" s="11" t="s">
        <v>333</v>
      </c>
      <c r="K19" s="11" t="s">
        <v>41</v>
      </c>
      <c r="L19" s="11" t="s">
        <v>109</v>
      </c>
      <c r="M19" s="9" t="s">
        <v>43</v>
      </c>
    </row>
    <row r="20" spans="1:18" x14ac:dyDescent="0.3">
      <c r="A20" s="51">
        <v>45997</v>
      </c>
      <c r="B20" s="34" t="s">
        <v>330</v>
      </c>
      <c r="C20" s="36" t="s">
        <v>340</v>
      </c>
      <c r="D20" s="42" t="s">
        <v>346</v>
      </c>
      <c r="E20" s="13" t="s">
        <v>256</v>
      </c>
      <c r="F20" s="13" t="s">
        <v>257</v>
      </c>
      <c r="G20" s="13" t="s">
        <v>52</v>
      </c>
      <c r="H20" s="11" t="s">
        <v>53</v>
      </c>
      <c r="I20" s="11" t="s">
        <v>239</v>
      </c>
      <c r="J20" s="11" t="s">
        <v>333</v>
      </c>
      <c r="K20" s="11" t="s">
        <v>41</v>
      </c>
      <c r="L20" s="11" t="s">
        <v>122</v>
      </c>
      <c r="M20" s="9" t="s">
        <v>43</v>
      </c>
    </row>
    <row r="21" spans="1:18" x14ac:dyDescent="0.3">
      <c r="A21" s="51">
        <v>45997</v>
      </c>
      <c r="B21" s="34" t="s">
        <v>330</v>
      </c>
      <c r="C21" s="36" t="s">
        <v>340</v>
      </c>
      <c r="D21" s="42" t="s">
        <v>346</v>
      </c>
      <c r="E21" s="13" t="s">
        <v>261</v>
      </c>
      <c r="F21" s="13" t="s">
        <v>51</v>
      </c>
      <c r="G21" s="13" t="s">
        <v>231</v>
      </c>
      <c r="H21" s="11" t="s">
        <v>53</v>
      </c>
      <c r="I21" s="24" t="s">
        <v>278</v>
      </c>
      <c r="J21" s="11" t="s">
        <v>333</v>
      </c>
      <c r="K21" s="11" t="s">
        <v>41</v>
      </c>
      <c r="L21" s="11" t="s">
        <v>42</v>
      </c>
      <c r="M21" s="9" t="s">
        <v>43</v>
      </c>
    </row>
    <row r="22" spans="1:18" x14ac:dyDescent="0.3">
      <c r="A22" s="51">
        <v>45997</v>
      </c>
      <c r="B22" s="34" t="s">
        <v>330</v>
      </c>
      <c r="C22" s="36" t="s">
        <v>340</v>
      </c>
      <c r="D22" s="42" t="s">
        <v>346</v>
      </c>
      <c r="E22" s="13" t="s">
        <v>249</v>
      </c>
      <c r="F22" s="13" t="s">
        <v>250</v>
      </c>
      <c r="G22" s="13" t="s">
        <v>217</v>
      </c>
      <c r="H22" s="11" t="s">
        <v>53</v>
      </c>
      <c r="I22" s="24" t="s">
        <v>278</v>
      </c>
      <c r="J22" s="11" t="s">
        <v>333</v>
      </c>
      <c r="K22" s="11" t="s">
        <v>41</v>
      </c>
      <c r="L22" s="11" t="s">
        <v>109</v>
      </c>
      <c r="M22" s="9" t="s">
        <v>43</v>
      </c>
    </row>
    <row r="23" spans="1:18" x14ac:dyDescent="0.3">
      <c r="A23" s="51">
        <v>45997</v>
      </c>
      <c r="B23" s="34" t="s">
        <v>330</v>
      </c>
      <c r="C23" s="36" t="s">
        <v>340</v>
      </c>
      <c r="D23" s="42" t="s">
        <v>346</v>
      </c>
      <c r="E23" s="13" t="s">
        <v>285</v>
      </c>
      <c r="F23" s="13" t="s">
        <v>286</v>
      </c>
      <c r="G23" s="13" t="s">
        <v>339</v>
      </c>
      <c r="H23" s="11" t="s">
        <v>53</v>
      </c>
      <c r="I23" s="24" t="s">
        <v>278</v>
      </c>
      <c r="J23" s="11" t="s">
        <v>333</v>
      </c>
      <c r="K23" s="11" t="s">
        <v>41</v>
      </c>
      <c r="L23" s="11" t="s">
        <v>122</v>
      </c>
      <c r="M23" s="9" t="s">
        <v>43</v>
      </c>
    </row>
    <row r="24" spans="1:18" x14ac:dyDescent="0.3">
      <c r="A24" s="51">
        <v>45998</v>
      </c>
      <c r="B24" s="11" t="s">
        <v>335</v>
      </c>
      <c r="C24" s="35" t="s">
        <v>331</v>
      </c>
      <c r="D24" s="42" t="s">
        <v>346</v>
      </c>
      <c r="E24" s="13" t="s">
        <v>96</v>
      </c>
      <c r="F24" s="13" t="s">
        <v>86</v>
      </c>
      <c r="G24" s="13" t="s">
        <v>105</v>
      </c>
      <c r="H24" s="11" t="s">
        <v>72</v>
      </c>
      <c r="I24" s="24" t="s">
        <v>94</v>
      </c>
      <c r="J24" s="11" t="s">
        <v>333</v>
      </c>
      <c r="K24" s="11" t="s">
        <v>41</v>
      </c>
      <c r="L24" s="11" t="s">
        <v>42</v>
      </c>
      <c r="M24" s="9" t="s">
        <v>43</v>
      </c>
    </row>
    <row r="25" spans="1:18" x14ac:dyDescent="0.3">
      <c r="A25" s="51">
        <v>45998</v>
      </c>
      <c r="B25" s="11" t="s">
        <v>335</v>
      </c>
      <c r="C25" s="35" t="s">
        <v>331</v>
      </c>
      <c r="D25" s="42" t="s">
        <v>346</v>
      </c>
      <c r="E25" s="13" t="s">
        <v>115</v>
      </c>
      <c r="F25" s="13" t="s">
        <v>116</v>
      </c>
      <c r="G25" s="13" t="s">
        <v>246</v>
      </c>
      <c r="H25" s="11" t="s">
        <v>72</v>
      </c>
      <c r="I25" s="11" t="s">
        <v>94</v>
      </c>
      <c r="J25" s="11" t="s">
        <v>333</v>
      </c>
      <c r="K25" s="11" t="s">
        <v>41</v>
      </c>
      <c r="L25" s="11" t="s">
        <v>109</v>
      </c>
      <c r="M25" s="9" t="s">
        <v>43</v>
      </c>
    </row>
    <row r="26" spans="1:18" x14ac:dyDescent="0.3">
      <c r="A26" s="51">
        <v>45998</v>
      </c>
      <c r="B26" s="11" t="s">
        <v>335</v>
      </c>
      <c r="C26" s="35" t="s">
        <v>331</v>
      </c>
      <c r="D26" s="42" t="s">
        <v>346</v>
      </c>
      <c r="E26" s="13" t="s">
        <v>120</v>
      </c>
      <c r="F26" s="13" t="s">
        <v>121</v>
      </c>
      <c r="G26" s="13" t="s">
        <v>79</v>
      </c>
      <c r="H26" s="11" t="s">
        <v>72</v>
      </c>
      <c r="I26" s="11" t="s">
        <v>94</v>
      </c>
      <c r="J26" s="11" t="s">
        <v>333</v>
      </c>
      <c r="K26" s="11" t="s">
        <v>41</v>
      </c>
      <c r="L26" s="11" t="s">
        <v>122</v>
      </c>
      <c r="M26" s="9" t="s">
        <v>43</v>
      </c>
    </row>
    <row r="27" spans="1:18" x14ac:dyDescent="0.3">
      <c r="A27" s="51">
        <v>45998</v>
      </c>
      <c r="B27" s="11" t="s">
        <v>335</v>
      </c>
      <c r="C27" s="35" t="s">
        <v>331</v>
      </c>
      <c r="D27" s="42" t="s">
        <v>346</v>
      </c>
      <c r="E27" s="13" t="s">
        <v>251</v>
      </c>
      <c r="F27" s="13" t="s">
        <v>252</v>
      </c>
      <c r="G27" s="13" t="s">
        <v>334</v>
      </c>
      <c r="H27" s="11" t="s">
        <v>53</v>
      </c>
      <c r="I27" s="24" t="s">
        <v>239</v>
      </c>
      <c r="J27" s="11" t="s">
        <v>333</v>
      </c>
      <c r="K27" s="11" t="s">
        <v>41</v>
      </c>
      <c r="L27" s="11" t="s">
        <v>109</v>
      </c>
      <c r="M27" s="9" t="s">
        <v>43</v>
      </c>
    </row>
    <row r="28" spans="1:18" x14ac:dyDescent="0.3">
      <c r="A28" s="51">
        <v>45998</v>
      </c>
      <c r="B28" s="11" t="s">
        <v>335</v>
      </c>
      <c r="C28" s="35" t="s">
        <v>331</v>
      </c>
      <c r="D28" s="42" t="s">
        <v>346</v>
      </c>
      <c r="E28" s="13" t="s">
        <v>222</v>
      </c>
      <c r="F28" s="13" t="s">
        <v>223</v>
      </c>
      <c r="G28" s="25" t="s">
        <v>214</v>
      </c>
      <c r="H28" s="11" t="s">
        <v>53</v>
      </c>
      <c r="I28" s="11" t="s">
        <v>239</v>
      </c>
      <c r="J28" s="11" t="s">
        <v>333</v>
      </c>
      <c r="K28" s="11" t="s">
        <v>41</v>
      </c>
      <c r="L28" s="11" t="s">
        <v>122</v>
      </c>
      <c r="M28" s="9" t="s">
        <v>43</v>
      </c>
    </row>
    <row r="29" spans="1:18" x14ac:dyDescent="0.3">
      <c r="A29" s="51">
        <v>45998</v>
      </c>
      <c r="B29" s="11" t="s">
        <v>335</v>
      </c>
      <c r="C29" s="35" t="s">
        <v>331</v>
      </c>
      <c r="D29" s="42" t="s">
        <v>346</v>
      </c>
      <c r="E29" s="13" t="s">
        <v>274</v>
      </c>
      <c r="F29" s="13" t="s">
        <v>275</v>
      </c>
      <c r="G29" s="13" t="s">
        <v>284</v>
      </c>
      <c r="H29" s="11" t="s">
        <v>53</v>
      </c>
      <c r="I29" s="24" t="s">
        <v>278</v>
      </c>
      <c r="J29" s="11" t="s">
        <v>333</v>
      </c>
      <c r="K29" s="11" t="s">
        <v>41</v>
      </c>
      <c r="L29" s="11" t="s">
        <v>109</v>
      </c>
      <c r="M29" s="9" t="s">
        <v>43</v>
      </c>
      <c r="R29" t="s">
        <v>37</v>
      </c>
    </row>
    <row r="30" spans="1:18" x14ac:dyDescent="0.3">
      <c r="A30" s="51">
        <v>45998</v>
      </c>
      <c r="B30" s="11" t="s">
        <v>335</v>
      </c>
      <c r="C30" s="35" t="s">
        <v>331</v>
      </c>
      <c r="D30" s="42" t="s">
        <v>346</v>
      </c>
      <c r="E30" s="13" t="s">
        <v>279</v>
      </c>
      <c r="F30" s="13" t="s">
        <v>280</v>
      </c>
      <c r="G30" s="25" t="s">
        <v>281</v>
      </c>
      <c r="H30" s="11" t="s">
        <v>53</v>
      </c>
      <c r="I30" s="24" t="s">
        <v>278</v>
      </c>
      <c r="J30" s="11" t="s">
        <v>333</v>
      </c>
      <c r="K30" s="11" t="s">
        <v>41</v>
      </c>
      <c r="L30" s="11" t="s">
        <v>122</v>
      </c>
      <c r="M30" s="9" t="s">
        <v>43</v>
      </c>
    </row>
    <row r="31" spans="1:18" x14ac:dyDescent="0.3">
      <c r="A31" s="51">
        <v>46004</v>
      </c>
      <c r="B31" s="34" t="s">
        <v>330</v>
      </c>
      <c r="C31" s="35" t="s">
        <v>331</v>
      </c>
      <c r="D31" s="42" t="s">
        <v>346</v>
      </c>
      <c r="E31" s="13" t="s">
        <v>101</v>
      </c>
      <c r="F31" s="13" t="s">
        <v>102</v>
      </c>
      <c r="G31" s="13" t="s">
        <v>82</v>
      </c>
      <c r="H31" s="11" t="s">
        <v>72</v>
      </c>
      <c r="I31" s="24" t="s">
        <v>94</v>
      </c>
      <c r="J31" s="11" t="s">
        <v>333</v>
      </c>
      <c r="K31" s="11" t="s">
        <v>41</v>
      </c>
      <c r="L31" s="11" t="s">
        <v>42</v>
      </c>
      <c r="M31" s="9" t="s">
        <v>43</v>
      </c>
    </row>
    <row r="32" spans="1:18" x14ac:dyDescent="0.3">
      <c r="A32" s="51">
        <v>46004</v>
      </c>
      <c r="B32" s="34" t="s">
        <v>330</v>
      </c>
      <c r="C32" s="35" t="s">
        <v>331</v>
      </c>
      <c r="D32" s="42" t="s">
        <v>346</v>
      </c>
      <c r="E32" s="13" t="s">
        <v>118</v>
      </c>
      <c r="F32" s="13" t="s">
        <v>119</v>
      </c>
      <c r="G32" s="13" t="s">
        <v>114</v>
      </c>
      <c r="H32" s="11" t="s">
        <v>72</v>
      </c>
      <c r="I32" s="11" t="s">
        <v>94</v>
      </c>
      <c r="J32" s="11" t="s">
        <v>333</v>
      </c>
      <c r="K32" s="11" t="s">
        <v>41</v>
      </c>
      <c r="L32" s="11" t="s">
        <v>109</v>
      </c>
      <c r="M32" s="9" t="s">
        <v>43</v>
      </c>
    </row>
    <row r="33" spans="1:31" x14ac:dyDescent="0.3">
      <c r="A33" s="51">
        <v>46004</v>
      </c>
      <c r="B33" s="34" t="s">
        <v>330</v>
      </c>
      <c r="C33" s="35" t="s">
        <v>331</v>
      </c>
      <c r="D33" s="42" t="s">
        <v>346</v>
      </c>
      <c r="E33" s="13" t="s">
        <v>123</v>
      </c>
      <c r="F33" s="13" t="s">
        <v>124</v>
      </c>
      <c r="G33" s="13" t="s">
        <v>156</v>
      </c>
      <c r="H33" s="11" t="s">
        <v>72</v>
      </c>
      <c r="I33" s="11" t="s">
        <v>94</v>
      </c>
      <c r="J33" s="11" t="s">
        <v>333</v>
      </c>
      <c r="K33" s="11" t="s">
        <v>41</v>
      </c>
      <c r="L33" s="11" t="s">
        <v>122</v>
      </c>
      <c r="M33" s="9" t="s">
        <v>43</v>
      </c>
    </row>
    <row r="34" spans="1:31" x14ac:dyDescent="0.3">
      <c r="A34" s="51">
        <v>46004</v>
      </c>
      <c r="B34" s="34" t="s">
        <v>330</v>
      </c>
      <c r="C34" s="35" t="s">
        <v>331</v>
      </c>
      <c r="D34" s="42" t="s">
        <v>346</v>
      </c>
      <c r="E34" s="13" t="s">
        <v>101</v>
      </c>
      <c r="F34" s="13" t="s">
        <v>102</v>
      </c>
      <c r="G34" s="13" t="s">
        <v>82</v>
      </c>
      <c r="H34" s="11" t="s">
        <v>72</v>
      </c>
      <c r="I34" s="24" t="s">
        <v>239</v>
      </c>
      <c r="J34" s="11" t="s">
        <v>333</v>
      </c>
      <c r="K34" s="11" t="s">
        <v>41</v>
      </c>
      <c r="L34" s="11" t="s">
        <v>42</v>
      </c>
      <c r="M34" s="9" t="s">
        <v>43</v>
      </c>
    </row>
    <row r="35" spans="1:31" x14ac:dyDescent="0.3">
      <c r="A35" s="51">
        <v>46004</v>
      </c>
      <c r="B35" s="34" t="s">
        <v>330</v>
      </c>
      <c r="C35" s="35" t="s">
        <v>331</v>
      </c>
      <c r="D35" s="42" t="s">
        <v>346</v>
      </c>
      <c r="E35" s="13" t="s">
        <v>247</v>
      </c>
      <c r="F35" s="13" t="s">
        <v>248</v>
      </c>
      <c r="G35" s="13" t="s">
        <v>52</v>
      </c>
      <c r="H35" s="11" t="s">
        <v>53</v>
      </c>
      <c r="I35" s="24" t="s">
        <v>239</v>
      </c>
      <c r="J35" s="11" t="s">
        <v>333</v>
      </c>
      <c r="K35" s="11" t="s">
        <v>41</v>
      </c>
      <c r="L35" s="11" t="s">
        <v>109</v>
      </c>
      <c r="M35" s="9" t="s">
        <v>43</v>
      </c>
    </row>
    <row r="36" spans="1:31" x14ac:dyDescent="0.3">
      <c r="A36" s="51">
        <v>46004</v>
      </c>
      <c r="B36" s="34" t="s">
        <v>330</v>
      </c>
      <c r="C36" s="35" t="s">
        <v>331</v>
      </c>
      <c r="D36" s="42" t="s">
        <v>346</v>
      </c>
      <c r="E36" s="13" t="s">
        <v>149</v>
      </c>
      <c r="F36" s="13" t="s">
        <v>150</v>
      </c>
      <c r="G36" s="13" t="s">
        <v>151</v>
      </c>
      <c r="H36" s="11" t="s">
        <v>72</v>
      </c>
      <c r="I36" s="11" t="s">
        <v>239</v>
      </c>
      <c r="J36" s="11" t="s">
        <v>333</v>
      </c>
      <c r="K36" s="11" t="s">
        <v>41</v>
      </c>
      <c r="L36" s="11" t="s">
        <v>122</v>
      </c>
      <c r="M36" s="9" t="s">
        <v>43</v>
      </c>
    </row>
    <row r="37" spans="1:31" x14ac:dyDescent="0.3">
      <c r="A37" s="51">
        <v>46004</v>
      </c>
      <c r="B37" s="34" t="s">
        <v>330</v>
      </c>
      <c r="C37" s="35" t="s">
        <v>331</v>
      </c>
      <c r="D37" s="42" t="s">
        <v>346</v>
      </c>
      <c r="E37" s="13" t="s">
        <v>101</v>
      </c>
      <c r="F37" s="13" t="s">
        <v>102</v>
      </c>
      <c r="G37" s="13" t="s">
        <v>82</v>
      </c>
      <c r="H37" s="11" t="s">
        <v>72</v>
      </c>
      <c r="I37" s="24" t="s">
        <v>278</v>
      </c>
      <c r="J37" s="11" t="s">
        <v>333</v>
      </c>
      <c r="K37" s="11" t="s">
        <v>41</v>
      </c>
      <c r="L37" s="11" t="s">
        <v>42</v>
      </c>
      <c r="M37" s="9" t="s">
        <v>43</v>
      </c>
    </row>
    <row r="38" spans="1:31" x14ac:dyDescent="0.3">
      <c r="A38" s="51">
        <v>46004</v>
      </c>
      <c r="B38" s="34" t="s">
        <v>330</v>
      </c>
      <c r="C38" s="35" t="s">
        <v>331</v>
      </c>
      <c r="D38" s="42" t="s">
        <v>346</v>
      </c>
      <c r="E38" s="13" t="s">
        <v>269</v>
      </c>
      <c r="F38" s="13" t="s">
        <v>270</v>
      </c>
      <c r="G38" s="25" t="s">
        <v>281</v>
      </c>
      <c r="H38" s="11" t="s">
        <v>53</v>
      </c>
      <c r="I38" s="24" t="s">
        <v>278</v>
      </c>
      <c r="J38" s="11" t="s">
        <v>333</v>
      </c>
      <c r="K38" s="11" t="s">
        <v>41</v>
      </c>
      <c r="L38" s="11" t="s">
        <v>109</v>
      </c>
      <c r="M38" s="9" t="s">
        <v>43</v>
      </c>
    </row>
    <row r="39" spans="1:31" x14ac:dyDescent="0.3">
      <c r="A39" s="51">
        <v>46004</v>
      </c>
      <c r="B39" s="34" t="s">
        <v>330</v>
      </c>
      <c r="C39" s="35" t="s">
        <v>331</v>
      </c>
      <c r="D39" s="42" t="s">
        <v>346</v>
      </c>
      <c r="E39" s="13" t="s">
        <v>247</v>
      </c>
      <c r="F39" s="13" t="s">
        <v>248</v>
      </c>
      <c r="G39" s="13" t="s">
        <v>52</v>
      </c>
      <c r="H39" s="11" t="s">
        <v>53</v>
      </c>
      <c r="I39" s="24" t="s">
        <v>278</v>
      </c>
      <c r="J39" s="11" t="s">
        <v>333</v>
      </c>
      <c r="K39" s="11" t="s">
        <v>41</v>
      </c>
      <c r="L39" s="11" t="s">
        <v>122</v>
      </c>
      <c r="M39" s="9" t="s">
        <v>43</v>
      </c>
    </row>
    <row r="40" spans="1:31" x14ac:dyDescent="0.3">
      <c r="A40" s="51">
        <v>46004</v>
      </c>
      <c r="B40" s="34" t="s">
        <v>330</v>
      </c>
      <c r="C40" s="36" t="s">
        <v>340</v>
      </c>
      <c r="D40" s="42" t="s">
        <v>346</v>
      </c>
      <c r="E40" s="13" t="s">
        <v>242</v>
      </c>
      <c r="F40" s="13" t="s">
        <v>243</v>
      </c>
      <c r="G40" s="13" t="s">
        <v>211</v>
      </c>
      <c r="H40" s="11" t="s">
        <v>53</v>
      </c>
      <c r="I40" s="24" t="s">
        <v>239</v>
      </c>
      <c r="J40" s="11" t="s">
        <v>333</v>
      </c>
      <c r="K40" s="11" t="s">
        <v>41</v>
      </c>
      <c r="L40" s="11" t="s">
        <v>42</v>
      </c>
      <c r="M40" s="9" t="s">
        <v>43</v>
      </c>
    </row>
    <row r="41" spans="1:31" x14ac:dyDescent="0.3">
      <c r="A41" s="51">
        <v>46004</v>
      </c>
      <c r="B41" s="34" t="s">
        <v>330</v>
      </c>
      <c r="C41" s="36" t="s">
        <v>340</v>
      </c>
      <c r="D41" s="42" t="s">
        <v>346</v>
      </c>
      <c r="E41" s="13" t="s">
        <v>242</v>
      </c>
      <c r="F41" s="13" t="s">
        <v>243</v>
      </c>
      <c r="G41" s="13" t="s">
        <v>211</v>
      </c>
      <c r="H41" s="11" t="s">
        <v>53</v>
      </c>
      <c r="I41" s="24" t="s">
        <v>278</v>
      </c>
      <c r="J41" s="11" t="s">
        <v>333</v>
      </c>
      <c r="K41" s="11" t="s">
        <v>41</v>
      </c>
      <c r="L41" s="11" t="s">
        <v>42</v>
      </c>
      <c r="M41" s="9" t="s">
        <v>43</v>
      </c>
    </row>
    <row r="42" spans="1:31" x14ac:dyDescent="0.3">
      <c r="A42" s="51">
        <v>46004</v>
      </c>
      <c r="B42" s="34" t="s">
        <v>330</v>
      </c>
      <c r="C42" s="36" t="s">
        <v>340</v>
      </c>
      <c r="D42" s="42" t="s">
        <v>346</v>
      </c>
      <c r="E42" s="13" t="s">
        <v>266</v>
      </c>
      <c r="F42" s="13" t="s">
        <v>267</v>
      </c>
      <c r="G42" s="13" t="s">
        <v>334</v>
      </c>
      <c r="H42" s="11" t="s">
        <v>53</v>
      </c>
      <c r="I42" s="24" t="s">
        <v>347</v>
      </c>
      <c r="J42" s="11" t="s">
        <v>333</v>
      </c>
      <c r="K42" s="11" t="s">
        <v>41</v>
      </c>
      <c r="L42" s="11" t="s">
        <v>109</v>
      </c>
      <c r="M42" s="9" t="s">
        <v>43</v>
      </c>
    </row>
    <row r="43" spans="1:31" ht="11.4" customHeight="1" x14ac:dyDescent="0.3">
      <c r="A43" s="51">
        <v>46004</v>
      </c>
      <c r="B43" s="34" t="s">
        <v>330</v>
      </c>
      <c r="C43" s="36" t="s">
        <v>340</v>
      </c>
      <c r="D43" s="42" t="s">
        <v>346</v>
      </c>
      <c r="E43" s="13" t="s">
        <v>312</v>
      </c>
      <c r="F43" s="13" t="s">
        <v>354</v>
      </c>
      <c r="G43" s="13" t="s">
        <v>284</v>
      </c>
      <c r="H43" s="11" t="s">
        <v>72</v>
      </c>
      <c r="I43" s="11" t="s">
        <v>311</v>
      </c>
      <c r="J43" s="14" t="s">
        <v>355</v>
      </c>
      <c r="K43" s="14" t="str">
        <f t="shared" ref="K43" si="0">IF((OR(AA43="KNEC",AA43="ATD",AA43="CAMS",AA43="ATD1",AA43="ATDA",AA43="ATD1", AA43="ACCA",AA43="CPA2", AA43="CAMS", AA43="CAMS1", AA43="CIFA", AA43="CPA", AA43="CPA1",AA43="CPS",AA43="CS",AA43="CPSPK",AA43="CAMS ")),I43," ")</f>
        <v xml:space="preserve"> </v>
      </c>
      <c r="L43" s="14" t="str">
        <f t="shared" ref="L43" si="1">IF((OR(AA43="DBANK",AA43="DDMA",AA43="CBANK",AA43="DPROJ",AA43="CPROJ",AA43="CPM",AA43="CISSE",AA43="CFFE",AA43="DDMA",AA43="DCNSA",AA43="VCGD",AA43="VCEI",AA43="VCBCT")),I43," ")</f>
        <v xml:space="preserve"> </v>
      </c>
      <c r="M43" s="14" t="str">
        <f t="shared" ref="M43" si="2">IF((OR(AA43="MCP",AA43="MELM",AA43="MCD")),I43," ")</f>
        <v xml:space="preserve"> </v>
      </c>
      <c r="N43" s="14" t="str">
        <f t="shared" ref="N43" si="3">IF((OR(AA43="CBIT",AA43="CIT",AA43="DBIT",AA43="DIT")),I43," ")</f>
        <v xml:space="preserve"> </v>
      </c>
      <c r="O43" s="14" t="str">
        <f t="shared" ref="O43" si="4">IF((OR(AA43="CCP",AA43="CECE",AA43="CTFT",AA43="CFT",AA43="DCP",AA43="DECE",AA43="DFT",AA43="DJM")),I43," ")</f>
        <v xml:space="preserve"> </v>
      </c>
      <c r="P43" s="14" t="str">
        <f t="shared" ref="P43" si="5">IF((OR(AA43="CBM",AA43="DBM",AA43="DPL",AA43="CPL")),I43," ")</f>
        <v xml:space="preserve"> </v>
      </c>
      <c r="Q43" s="14" t="str">
        <f t="shared" ref="Q43" si="6">IF((OR(AA43="BAC",AA43="BAG",AA43="BBIT",AA43="BCT",AA43="BISF",AA43="BIT",AA43="BSD")),I43," ")</f>
        <v xml:space="preserve"> </v>
      </c>
      <c r="R43" s="14" t="str">
        <f t="shared" ref="R43" si="7">IF((OR(AA43="BCOM",AA43="BPL",AA43="BPM",AA43="BSC AS",AA43="BSC E&amp;S", AA43="IBM")),I43," ")</f>
        <v xml:space="preserve"> </v>
      </c>
      <c r="S43" s="14" t="str">
        <f t="shared" ref="S43" si="8">IF((OR(AA43="PHD FIN",AA43="PHD MKT",AA43="PHD STR")),I43," ")</f>
        <v xml:space="preserve"> </v>
      </c>
      <c r="T43" s="14" t="str">
        <f t="shared" ref="T43" si="9">IF((OR(AA43="B.Ed(Arts)",AA43="BAFT",AA43="BAFT(FT)",AA43="BAFT(PA)",AA43="BCJ",AA43="BAPA",AA43="BCP",AA43="BECE", AA43="BJDM",AA43="ECO",AA43="BEBS",AA43="BFPA")),I43," ")</f>
        <v xml:space="preserve"> </v>
      </c>
      <c r="U43" s="14" t="str">
        <f t="shared" ref="U43" si="10">IF((OR(AA43="MSC COMM",AA43="MBA CM",AA43="MBA HRM",AA43="MBA MARKETING",AA43="MBA PROC",AA43="MSC D_FIN",AA43="MSC FIN_ACC",AA43="MSC FIN_ECON", AA43="MSC FIN_INV",AA43="MSC KM", AA43="MSC COMM",AA43="MBA HRM",AA43="MSC DF",AA43="MBA MKT", AA43="MBA PSM", AA43="MSC FA", AA43="MSC KMI")),I43," ")</f>
        <v xml:space="preserve"> </v>
      </c>
      <c r="V43" s="14" t="str">
        <f t="shared" ref="V43" si="11">IF((OR(AA43="MDA",AA43="MISM",AA43="MDC",AA43="MDA/MISM",AA43="MISM/MDA",AA43="MISM/MDC",AA43="MISM/MDC/MDA")),I43," ")</f>
        <v xml:space="preserve"> </v>
      </c>
      <c r="W43" s="14" t="str">
        <f t="shared" ref="W43" si="12">IF((OR(AA43="PHD in IS")),I43," ")</f>
        <v xml:space="preserve"> </v>
      </c>
      <c r="X43" s="14"/>
      <c r="Y43" s="14" t="str">
        <f t="shared" ref="Y43" si="13">IF(AA43="PGDE",I43,"")</f>
        <v/>
      </c>
      <c r="Z43" s="11" t="s">
        <v>53</v>
      </c>
      <c r="AA43" s="11" t="s">
        <v>311</v>
      </c>
      <c r="AB43" s="11" t="s">
        <v>40</v>
      </c>
      <c r="AC43" s="11" t="s">
        <v>95</v>
      </c>
      <c r="AD43" s="11" t="s">
        <v>42</v>
      </c>
      <c r="AE43" s="9" t="s">
        <v>43</v>
      </c>
    </row>
    <row r="44" spans="1:31" ht="11.4" customHeight="1" x14ac:dyDescent="0.3">
      <c r="A44" s="51">
        <v>46004</v>
      </c>
      <c r="B44" s="34" t="s">
        <v>330</v>
      </c>
      <c r="C44" s="36" t="s">
        <v>340</v>
      </c>
      <c r="D44" s="42" t="s">
        <v>346</v>
      </c>
      <c r="E44" s="13" t="s">
        <v>316</v>
      </c>
      <c r="F44" s="13" t="s">
        <v>357</v>
      </c>
      <c r="G44" s="13" t="s">
        <v>160</v>
      </c>
      <c r="H44" s="11" t="s">
        <v>72</v>
      </c>
      <c r="I44" s="11" t="s">
        <v>311</v>
      </c>
      <c r="J44" s="14" t="s">
        <v>355</v>
      </c>
      <c r="K44" s="14"/>
      <c r="L44" s="14"/>
      <c r="M44" s="14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9"/>
      <c r="AA44" s="49"/>
      <c r="AB44" s="49"/>
      <c r="AC44" s="49"/>
      <c r="AD44" s="49"/>
      <c r="AE44" s="39"/>
    </row>
    <row r="45" spans="1:31" x14ac:dyDescent="0.3">
      <c r="A45" s="51">
        <v>46005</v>
      </c>
      <c r="B45" s="11" t="s">
        <v>335</v>
      </c>
      <c r="C45" s="35" t="s">
        <v>331</v>
      </c>
      <c r="D45" s="42" t="s">
        <v>346</v>
      </c>
      <c r="E45" s="13" t="s">
        <v>112</v>
      </c>
      <c r="F45" s="13" t="s">
        <v>113</v>
      </c>
      <c r="G45" s="13" t="s">
        <v>226</v>
      </c>
      <c r="H45" s="11" t="s">
        <v>72</v>
      </c>
      <c r="I45" s="11" t="s">
        <v>94</v>
      </c>
      <c r="J45" s="11" t="s">
        <v>333</v>
      </c>
      <c r="K45" s="11" t="s">
        <v>41</v>
      </c>
      <c r="L45" s="11" t="s">
        <v>109</v>
      </c>
      <c r="M45" s="9" t="s">
        <v>43</v>
      </c>
    </row>
    <row r="46" spans="1:31" x14ac:dyDescent="0.3">
      <c r="A46" s="51">
        <v>46005</v>
      </c>
      <c r="B46" s="11" t="s">
        <v>335</v>
      </c>
      <c r="C46" s="35" t="s">
        <v>331</v>
      </c>
      <c r="D46" s="42" t="s">
        <v>346</v>
      </c>
      <c r="E46" s="13" t="s">
        <v>126</v>
      </c>
      <c r="F46" s="13" t="s">
        <v>127</v>
      </c>
      <c r="G46" s="13" t="s">
        <v>128</v>
      </c>
      <c r="H46" s="11" t="s">
        <v>53</v>
      </c>
      <c r="I46" s="11" t="s">
        <v>94</v>
      </c>
      <c r="J46" s="11" t="s">
        <v>333</v>
      </c>
      <c r="K46" s="11" t="s">
        <v>41</v>
      </c>
      <c r="L46" s="11" t="s">
        <v>122</v>
      </c>
      <c r="M46" s="9" t="s">
        <v>43</v>
      </c>
    </row>
    <row r="47" spans="1:31" x14ac:dyDescent="0.3">
      <c r="A47" s="51">
        <v>46005</v>
      </c>
      <c r="B47" s="11" t="s">
        <v>335</v>
      </c>
      <c r="C47" s="35" t="s">
        <v>331</v>
      </c>
      <c r="D47" s="42" t="s">
        <v>346</v>
      </c>
      <c r="E47" s="13" t="s">
        <v>103</v>
      </c>
      <c r="F47" s="13" t="s">
        <v>104</v>
      </c>
      <c r="G47" s="13" t="s">
        <v>336</v>
      </c>
      <c r="H47" s="11" t="s">
        <v>72</v>
      </c>
      <c r="I47" s="24" t="s">
        <v>239</v>
      </c>
      <c r="J47" s="11" t="s">
        <v>333</v>
      </c>
      <c r="K47" s="11" t="s">
        <v>41</v>
      </c>
      <c r="L47" s="11" t="s">
        <v>42</v>
      </c>
      <c r="M47" s="9" t="s">
        <v>43</v>
      </c>
    </row>
    <row r="48" spans="1:31" x14ac:dyDescent="0.3">
      <c r="A48" s="51">
        <v>46005</v>
      </c>
      <c r="B48" s="11" t="s">
        <v>335</v>
      </c>
      <c r="C48" s="35" t="s">
        <v>331</v>
      </c>
      <c r="D48" s="42" t="s">
        <v>346</v>
      </c>
      <c r="E48" s="13" t="s">
        <v>244</v>
      </c>
      <c r="F48" s="13" t="s">
        <v>245</v>
      </c>
      <c r="G48" s="13" t="s">
        <v>246</v>
      </c>
      <c r="H48" s="47" t="s">
        <v>72</v>
      </c>
      <c r="I48" s="24" t="s">
        <v>239</v>
      </c>
      <c r="J48" s="11" t="s">
        <v>333</v>
      </c>
      <c r="K48" s="11" t="s">
        <v>41</v>
      </c>
      <c r="L48" s="11" t="s">
        <v>109</v>
      </c>
      <c r="M48" s="9" t="s">
        <v>43</v>
      </c>
    </row>
    <row r="49" spans="1:31" x14ac:dyDescent="0.3">
      <c r="A49" s="51">
        <v>46005</v>
      </c>
      <c r="B49" s="11" t="s">
        <v>335</v>
      </c>
      <c r="C49" s="35" t="s">
        <v>331</v>
      </c>
      <c r="D49" s="42" t="s">
        <v>346</v>
      </c>
      <c r="E49" s="13" t="s">
        <v>126</v>
      </c>
      <c r="F49" s="13" t="s">
        <v>127</v>
      </c>
      <c r="G49" s="13" t="s">
        <v>128</v>
      </c>
      <c r="H49" s="11" t="s">
        <v>53</v>
      </c>
      <c r="I49" s="11" t="s">
        <v>239</v>
      </c>
      <c r="J49" s="11" t="s">
        <v>333</v>
      </c>
      <c r="K49" s="11" t="s">
        <v>41</v>
      </c>
      <c r="L49" s="11" t="s">
        <v>122</v>
      </c>
      <c r="M49" s="9" t="s">
        <v>43</v>
      </c>
    </row>
    <row r="50" spans="1:31" x14ac:dyDescent="0.3">
      <c r="A50" s="51">
        <v>46005</v>
      </c>
      <c r="B50" s="11" t="s">
        <v>335</v>
      </c>
      <c r="C50" s="35" t="s">
        <v>331</v>
      </c>
      <c r="D50" s="42" t="s">
        <v>346</v>
      </c>
      <c r="E50" s="13" t="s">
        <v>103</v>
      </c>
      <c r="F50" s="13" t="s">
        <v>104</v>
      </c>
      <c r="G50" s="13" t="s">
        <v>336</v>
      </c>
      <c r="H50" s="11" t="s">
        <v>72</v>
      </c>
      <c r="I50" s="24" t="s">
        <v>278</v>
      </c>
      <c r="J50" s="11" t="s">
        <v>333</v>
      </c>
      <c r="K50" s="11" t="s">
        <v>41</v>
      </c>
      <c r="L50" s="11" t="s">
        <v>42</v>
      </c>
      <c r="M50" s="9" t="s">
        <v>43</v>
      </c>
    </row>
    <row r="51" spans="1:31" x14ac:dyDescent="0.3">
      <c r="A51" s="51">
        <v>46005</v>
      </c>
      <c r="B51" s="11" t="s">
        <v>335</v>
      </c>
      <c r="C51" s="35" t="s">
        <v>331</v>
      </c>
      <c r="D51" s="42" t="s">
        <v>346</v>
      </c>
      <c r="E51" s="13" t="s">
        <v>276</v>
      </c>
      <c r="F51" s="13" t="s">
        <v>277</v>
      </c>
      <c r="G51" s="13" t="s">
        <v>338</v>
      </c>
      <c r="H51" s="11" t="s">
        <v>53</v>
      </c>
      <c r="I51" s="24" t="s">
        <v>278</v>
      </c>
      <c r="J51" s="11" t="s">
        <v>333</v>
      </c>
      <c r="K51" s="11" t="s">
        <v>41</v>
      </c>
      <c r="L51" s="11" t="s">
        <v>109</v>
      </c>
      <c r="M51" s="9" t="s">
        <v>43</v>
      </c>
    </row>
    <row r="52" spans="1:31" x14ac:dyDescent="0.3">
      <c r="A52" s="51">
        <v>46005</v>
      </c>
      <c r="B52" s="11" t="s">
        <v>335</v>
      </c>
      <c r="C52" s="35" t="s">
        <v>331</v>
      </c>
      <c r="D52" s="42" t="s">
        <v>346</v>
      </c>
      <c r="E52" s="13" t="s">
        <v>282</v>
      </c>
      <c r="F52" s="13" t="s">
        <v>283</v>
      </c>
      <c r="G52" s="13" t="s">
        <v>284</v>
      </c>
      <c r="H52" s="11" t="s">
        <v>53</v>
      </c>
      <c r="I52" s="11" t="s">
        <v>278</v>
      </c>
      <c r="J52" s="11" t="s">
        <v>333</v>
      </c>
      <c r="K52" s="11" t="s">
        <v>41</v>
      </c>
      <c r="L52" s="11" t="s">
        <v>122</v>
      </c>
      <c r="M52" s="9" t="s">
        <v>43</v>
      </c>
    </row>
    <row r="53" spans="1:31" x14ac:dyDescent="0.3">
      <c r="A53" s="51">
        <v>46005</v>
      </c>
      <c r="B53" s="11" t="s">
        <v>335</v>
      </c>
      <c r="C53" s="35" t="s">
        <v>331</v>
      </c>
      <c r="D53" s="42" t="s">
        <v>346</v>
      </c>
      <c r="E53" s="13" t="s">
        <v>314</v>
      </c>
      <c r="F53" s="13" t="s">
        <v>356</v>
      </c>
      <c r="G53" s="13" t="s">
        <v>160</v>
      </c>
      <c r="H53" s="11" t="s">
        <v>72</v>
      </c>
      <c r="I53" s="11" t="s">
        <v>311</v>
      </c>
      <c r="J53" s="14" t="s">
        <v>355</v>
      </c>
      <c r="K53" s="14" t="str">
        <f t="shared" ref="K53" si="14">IF((OR(AA53="KNEC",AA53="ATD",AA53="CAMS",AA53="ATD1",AA53="ATDA",AA53="ATD1", AA53="ACCA",AA53="CPA2", AA53="CAMS", AA53="CAMS1", AA53="CIFA", AA53="CPA", AA53="CPA1",AA53="CPS",AA53="CS",AA53="CPSPK",AA53="CAMS ")),I53," ")</f>
        <v xml:space="preserve"> </v>
      </c>
      <c r="L53" s="14" t="str">
        <f t="shared" ref="L53" si="15">IF((OR(AA53="DBANK",AA53="DDMA",AA53="CBANK",AA53="DPROJ",AA53="CPROJ",AA53="CPM",AA53="CISSE",AA53="CFFE",AA53="DDMA",AA53="DCNSA",AA53="VCGD",AA53="VCEI",AA53="VCBCT")),I53," ")</f>
        <v xml:space="preserve"> </v>
      </c>
      <c r="M53" s="14" t="str">
        <f t="shared" ref="M53" si="16">IF((OR(AA53="MCP",AA53="MELM",AA53="MCD")),I53," ")</f>
        <v xml:space="preserve"> </v>
      </c>
      <c r="N53" s="14" t="str">
        <f t="shared" ref="N53" si="17">IF((OR(AA53="CBIT",AA53="CIT",AA53="DBIT",AA53="DIT")),I53," ")</f>
        <v xml:space="preserve"> </v>
      </c>
      <c r="O53" s="14" t="str">
        <f t="shared" ref="O53" si="18">IF((OR(AA53="CCP",AA53="CECE",AA53="CTFT",AA53="CFT",AA53="DCP",AA53="DECE",AA53="DFT",AA53="DJM")),I53," ")</f>
        <v xml:space="preserve"> </v>
      </c>
      <c r="P53" s="14" t="str">
        <f t="shared" ref="P53" si="19">IF((OR(AA53="CBM",AA53="DBM",AA53="DPL",AA53="CPL")),I53," ")</f>
        <v xml:space="preserve"> </v>
      </c>
      <c r="Q53" s="14" t="str">
        <f t="shared" ref="Q53" si="20">IF((OR(AA53="BAC",AA53="BAG",AA53="BBIT",AA53="BCT",AA53="BISF",AA53="BIT",AA53="BSD")),I53," ")</f>
        <v xml:space="preserve"> </v>
      </c>
      <c r="R53" s="14" t="str">
        <f t="shared" ref="R53" si="21">IF((OR(AA53="BCOM",AA53="BPL",AA53="BPM",AA53="BSC AS",AA53="BSC E&amp;S", AA53="IBM")),I53," ")</f>
        <v xml:space="preserve"> </v>
      </c>
      <c r="S53" s="14" t="str">
        <f t="shared" ref="S53" si="22">IF((OR(AA53="PHD FIN",AA53="PHD MKT",AA53="PHD STR")),I53," ")</f>
        <v xml:space="preserve"> </v>
      </c>
      <c r="T53" s="14" t="str">
        <f t="shared" ref="T53" si="23">IF((OR(AA53="B.Ed(Arts)",AA53="BAFT",AA53="BAFT(FT)",AA53="BAFT(PA)",AA53="BCJ",AA53="BAPA",AA53="BCP",AA53="BECE", AA53="BJDM",AA53="ECO",AA53="BEBS",AA53="BFPA")),I53," ")</f>
        <v xml:space="preserve"> </v>
      </c>
      <c r="U53" s="14" t="str">
        <f t="shared" ref="U53" si="24">IF((OR(AA53="MSC COMM",AA53="MBA CM",AA53="MBA HRM",AA53="MBA MARKETING",AA53="MBA PROC",AA53="MSC D_FIN",AA53="MSC FIN_ACC",AA53="MSC FIN_ECON", AA53="MSC FIN_INV",AA53="MSC KM", AA53="MSC COMM",AA53="MBA HRM",AA53="MSC DF",AA53="MBA MKT", AA53="MBA PSM", AA53="MSC FA", AA53="MSC KMI")),I53," ")</f>
        <v xml:space="preserve"> </v>
      </c>
      <c r="V53" s="14" t="str">
        <f t="shared" ref="V53" si="25">IF((OR(AA53="MDA",AA53="MISM",AA53="MDC",AA53="MDA/MISM",AA53="MISM/MDA",AA53="MISM/MDC",AA53="MISM/MDC/MDA")),I53," ")</f>
        <v xml:space="preserve"> </v>
      </c>
      <c r="W53" s="14" t="str">
        <f t="shared" ref="W53" si="26">IF((OR(AA53="PHD in IS")),I53," ")</f>
        <v xml:space="preserve"> </v>
      </c>
      <c r="X53" s="14"/>
      <c r="Y53" s="14" t="str">
        <f t="shared" ref="Y53" si="27">IF(AA53="PGDE",I53,"")</f>
        <v/>
      </c>
      <c r="Z53" s="11" t="s">
        <v>72</v>
      </c>
      <c r="AA53" s="11" t="s">
        <v>311</v>
      </c>
      <c r="AB53" s="11" t="s">
        <v>40</v>
      </c>
      <c r="AC53" s="11" t="s">
        <v>95</v>
      </c>
      <c r="AD53" s="11" t="s">
        <v>42</v>
      </c>
      <c r="AE53" s="9" t="s">
        <v>43</v>
      </c>
    </row>
  </sheetData>
  <mergeCells count="4">
    <mergeCell ref="A1:L1"/>
    <mergeCell ref="A2:L2"/>
    <mergeCell ref="A3:L3"/>
    <mergeCell ref="A4:L4"/>
  </mergeCells>
  <conditionalFormatting sqref="E6:E42 B6:C42 B45:C52 E45:E52">
    <cfRule type="containsText" dxfId="399" priority="378" operator="containsText" text="1400-1700 HRS">
      <formula>NOT(ISERROR(SEARCH(("1400-1700 HRS"),(B6))))</formula>
    </cfRule>
    <cfRule type="containsText" dxfId="398" priority="379" operator="containsText" text="0800-1100 HRS">
      <formula>NOT(ISERROR(SEARCH(("0800-1100 HRS"),(B6))))</formula>
    </cfRule>
    <cfRule type="containsText" dxfId="397" priority="380" operator="containsText" text="1100-1400 HRS">
      <formula>NOT(ISERROR(SEARCH(("1100-1400 HRS"),(B6))))</formula>
    </cfRule>
  </conditionalFormatting>
  <conditionalFormatting sqref="E6:E42 B6:C42 B45:C52 E45:E52">
    <cfRule type="containsText" dxfId="396" priority="394" operator="containsText" text="0800-1100 HRS">
      <formula>NOT(ISERROR(SEARCH(("0800-1100 HRS"),(B6))))</formula>
    </cfRule>
    <cfRule type="containsText" dxfId="395" priority="395" operator="containsText" text="1100-1400 HRS">
      <formula>NOT(ISERROR(SEARCH(("1100-1400 HRS"),(B6))))</formula>
    </cfRule>
    <cfRule type="containsText" dxfId="394" priority="424" operator="containsText" text="0800-1100 HRS">
      <formula>NOT(ISERROR(SEARCH(("0800-1100 HRS"),(B6))))</formula>
    </cfRule>
    <cfRule type="containsText" dxfId="393" priority="425" operator="containsText" text="1100-1400 HRS">
      <formula>NOT(ISERROR(SEARCH(("1100-1400 HRS"),(B6))))</formula>
    </cfRule>
  </conditionalFormatting>
  <conditionalFormatting sqref="B6:B42 E6:G42 E45:G52 B45:B52">
    <cfRule type="containsText" dxfId="392" priority="381" operator="containsText" text="TUESDAY">
      <formula>NOT(ISERROR(SEARCH(("TUESDAY"),(B6))))</formula>
    </cfRule>
  </conditionalFormatting>
  <conditionalFormatting sqref="B6:B42 E6:G42 E45:G52 B45:B52">
    <cfRule type="containsText" dxfId="391" priority="382" operator="containsText" text="MONDAY">
      <formula>NOT(ISERROR(SEARCH(("MONDAY"),(B6))))</formula>
    </cfRule>
    <cfRule type="containsText" dxfId="390" priority="383" operator="containsText" text="WEDNESDAY">
      <formula>NOT(ISERROR(SEARCH(("WEDNESDAY"),(B6))))</formula>
    </cfRule>
    <cfRule type="containsText" dxfId="389" priority="384" operator="containsText" text="THURSDAY">
      <formula>NOT(ISERROR(SEARCH(("THURSDAY"),(B6))))</formula>
    </cfRule>
    <cfRule type="containsText" dxfId="388" priority="385" operator="containsText" text="FRIDAY">
      <formula>NOT(ISERROR(SEARCH(("FRIDAY"),(B6))))</formula>
    </cfRule>
    <cfRule type="containsText" dxfId="387" priority="386" operator="containsText" text="SATURDAY">
      <formula>NOT(ISERROR(SEARCH(("SATURDAY"),(B6))))</formula>
    </cfRule>
    <cfRule type="containsText" dxfId="386" priority="388" operator="containsText" text="FRIDAY">
      <formula>NOT(ISERROR(SEARCH(("FRIDAY"),(B6))))</formula>
    </cfRule>
    <cfRule type="containsText" dxfId="385" priority="389" operator="containsText" text="SATURDAY">
      <formula>NOT(ISERROR(SEARCH(("SATURDAY"),(B6))))</formula>
    </cfRule>
  </conditionalFormatting>
  <conditionalFormatting sqref="B6:B42 E6:G42 E45:G52 B45:B52">
    <cfRule type="containsText" dxfId="384" priority="457" operator="containsText" text="SUNDAY">
      <formula>NOT(ISERROR(SEARCH(("SUNDAY"),(B6))))</formula>
    </cfRule>
  </conditionalFormatting>
  <conditionalFormatting sqref="E6:E42 B6:B42 B45:B52 E45:E52">
    <cfRule type="containsText" dxfId="383" priority="427" operator="containsText" text="MONDAY">
      <formula>NOT(ISERROR(SEARCH(("MONDAY"),(B6))))</formula>
    </cfRule>
    <cfRule type="containsText" dxfId="382" priority="428" operator="containsText" text="WEDNESDAY">
      <formula>NOT(ISERROR(SEARCH(("WEDNESDAY"),(B6))))</formula>
    </cfRule>
    <cfRule type="containsText" dxfId="381" priority="429" operator="containsText" text="THURSDAY">
      <formula>NOT(ISERROR(SEARCH(("THURSDAY"),(B6))))</formula>
    </cfRule>
    <cfRule type="containsText" dxfId="380" priority="430" operator="containsText" text="FRIDAY">
      <formula>NOT(ISERROR(SEARCH(("FRIDAY"),(B6))))</formula>
    </cfRule>
    <cfRule type="containsText" dxfId="379" priority="431" operator="containsText" text="SATURDAY">
      <formula>NOT(ISERROR(SEARCH(("SATURDAY"),(B6))))</formula>
    </cfRule>
    <cfRule type="containsText" dxfId="378" priority="432" operator="containsText" text="THURSDAY">
      <formula>NOT(ISERROR(SEARCH(("THURSDAY"),(B6))))</formula>
    </cfRule>
    <cfRule type="containsText" dxfId="377" priority="433" operator="containsText" text="FRIDAY">
      <formula>NOT(ISERROR(SEARCH(("FRIDAY"),(B6))))</formula>
    </cfRule>
    <cfRule type="containsText" dxfId="376" priority="434" operator="containsText" text="SATURDAY">
      <formula>NOT(ISERROR(SEARCH(("SATURDAY"),(B6))))</formula>
    </cfRule>
  </conditionalFormatting>
  <conditionalFormatting sqref="B6:B42 E6:G42 E45:G52 B45:B52">
    <cfRule type="containsText" dxfId="375" priority="387" operator="containsText" text="THURSDAY">
      <formula>NOT(ISERROR(SEARCH(("THURSDAY"),(B6))))</formula>
    </cfRule>
    <cfRule type="containsText" dxfId="374" priority="439" operator="containsText" text="MONDAY">
      <formula>NOT(ISERROR(SEARCH(("MONDAY"),(B6))))</formula>
    </cfRule>
    <cfRule type="containsText" dxfId="373" priority="440" operator="containsText" text="WEDNESDAY">
      <formula>NOT(ISERROR(SEARCH(("WEDNESDAY"),(B6))))</formula>
    </cfRule>
    <cfRule type="containsText" dxfId="372" priority="441" operator="containsText" text="THURSDAY">
      <formula>NOT(ISERROR(SEARCH(("THURSDAY"),(B6))))</formula>
    </cfRule>
    <cfRule type="containsText" dxfId="371" priority="442" operator="containsText" text="FRIDAY">
      <formula>NOT(ISERROR(SEARCH(("FRIDAY"),(B6))))</formula>
    </cfRule>
    <cfRule type="containsText" dxfId="370" priority="443" operator="containsText" text="SATURDAY">
      <formula>NOT(ISERROR(SEARCH(("SATURDAY"),(B6))))</formula>
    </cfRule>
    <cfRule type="containsText" dxfId="369" priority="444" operator="containsText" text="THURSDAY">
      <formula>NOT(ISERROR(SEARCH(("THURSDAY"),(B6))))</formula>
    </cfRule>
    <cfRule type="containsText" dxfId="368" priority="445" operator="containsText" text="FRIDAY">
      <formula>NOT(ISERROR(SEARCH(("FRIDAY"),(B6))))</formula>
    </cfRule>
    <cfRule type="containsText" dxfId="367" priority="446" operator="containsText" text="SATURDAY">
      <formula>NOT(ISERROR(SEARCH(("SATURDAY"),(B6))))</formula>
    </cfRule>
  </conditionalFormatting>
  <conditionalFormatting sqref="E6:E42 B6:C42 B45:C52 E45:E52">
    <cfRule type="containsText" dxfId="366" priority="393" operator="containsText" text="1400-1700 HRS">
      <formula>NOT(ISERROR(SEARCH(("1400-1700 HRS"),(B6))))</formula>
    </cfRule>
  </conditionalFormatting>
  <conditionalFormatting sqref="C6:C42 C45:C52">
    <cfRule type="containsText" dxfId="365" priority="411" operator="containsText" text="1400-1700 HRS">
      <formula>NOT(ISERROR(SEARCH(("1400-1700 HRS"),(H6))))</formula>
    </cfRule>
  </conditionalFormatting>
  <conditionalFormatting sqref="C6:C42 C45:C52">
    <cfRule type="containsText" dxfId="364" priority="390" operator="containsText" text="1400-1700 HRS">
      <formula>NOT(ISERROR(SEARCH(("1400-1700 HRS"),(H6))))</formula>
    </cfRule>
    <cfRule type="containsText" dxfId="363" priority="405" operator="containsText" text="1400-1700 HRS">
      <formula>NOT(ISERROR(SEARCH(("1400-1700 HRS"),(H6))))</formula>
    </cfRule>
    <cfRule type="containsText" dxfId="362" priority="447" operator="containsText" text="1400-1700 HRS">
      <formula>NOT(ISERROR(SEARCH(("1400-1700 HRS"),(H6))))</formula>
    </cfRule>
  </conditionalFormatting>
  <conditionalFormatting sqref="G6:G42 G45:G52">
    <cfRule type="containsBlanks" dxfId="361" priority="458">
      <formula>LEN(TRIM(G6))=0</formula>
    </cfRule>
  </conditionalFormatting>
  <conditionalFormatting sqref="G6:G42 G45:G52">
    <cfRule type="notContainsBlanks" dxfId="360" priority="463">
      <formula>LEN(TRIM(G6))&gt;0</formula>
    </cfRule>
  </conditionalFormatting>
  <conditionalFormatting sqref="C6:C42 C45:C52">
    <cfRule type="containsText" dxfId="359" priority="455" operator="containsText" text="0800-1100 HRS">
      <formula>NOT(ISERROR(SEARCH(("0800-1100 HRS"),(H6))))</formula>
    </cfRule>
    <cfRule type="containsText" dxfId="358" priority="456" operator="containsText" text="1100-1400 HRS">
      <formula>NOT(ISERROR(SEARCH(("1100-1400 HRS"),(H6))))</formula>
    </cfRule>
  </conditionalFormatting>
  <conditionalFormatting sqref="C6:C42 C45:C52">
    <cfRule type="containsText" dxfId="357" priority="391" operator="containsText" text="0800-1100 HRS">
      <formula>NOT(ISERROR(SEARCH(("0800-1100 HRS"),(H6))))</formula>
    </cfRule>
    <cfRule type="containsText" dxfId="356" priority="392" operator="containsText" text="1100-1400 HRS">
      <formula>NOT(ISERROR(SEARCH(("1100-1400 HRS"),(H6))))</formula>
    </cfRule>
    <cfRule type="containsText" dxfId="355" priority="406" operator="containsText" text="0800-1100 HRS">
      <formula>NOT(ISERROR(SEARCH(("0800-1100 HRS"),(H6))))</formula>
    </cfRule>
    <cfRule type="containsText" dxfId="354" priority="407" operator="containsText" text="1100-1400 HRS">
      <formula>NOT(ISERROR(SEARCH(("1100-1400 HRS"),(H6))))</formula>
    </cfRule>
    <cfRule type="containsText" dxfId="353" priority="408" operator="containsText" text="1400-1700 HRS">
      <formula>NOT(ISERROR(SEARCH(("1400-1700 HRS"),(H6))))</formula>
    </cfRule>
    <cfRule type="containsText" dxfId="352" priority="409" operator="containsText" text="0800-1100 HRS">
      <formula>NOT(ISERROR(SEARCH(("0800-1100 HRS"),(H6))))</formula>
    </cfRule>
    <cfRule type="containsText" dxfId="351" priority="410" operator="containsText" text="1100-1400 HRS">
      <formula>NOT(ISERROR(SEARCH(("1100-1400 HRS"),(H6))))</formula>
    </cfRule>
    <cfRule type="containsText" dxfId="350" priority="412" operator="containsText" text="0800-1100 HRS">
      <formula>NOT(ISERROR(SEARCH(("0800-1100 HRS"),(H6))))</formula>
    </cfRule>
    <cfRule type="containsText" dxfId="349" priority="413" operator="containsText" text="1100-1400 HRS">
      <formula>NOT(ISERROR(SEARCH(("1100-1400 HRS"),(H6))))</formula>
    </cfRule>
    <cfRule type="containsText" dxfId="348" priority="448" operator="containsText" text="0800-1100 HRS">
      <formula>NOT(ISERROR(SEARCH(("0800-1100 HRS"),(H6))))</formula>
    </cfRule>
    <cfRule type="containsText" dxfId="347" priority="449" operator="containsText" text="1100-1400 HRS">
      <formula>NOT(ISERROR(SEARCH(("1100-1400 HRS"),(H6))))</formula>
    </cfRule>
    <cfRule type="containsText" dxfId="346" priority="453" operator="containsText" text="0800-1100 HRS">
      <formula>NOT(ISERROR(SEARCH(("0800-1100 HRS"),(H6))))</formula>
    </cfRule>
    <cfRule type="containsText" dxfId="345" priority="454" operator="containsText" text="1100-1400 HRS">
      <formula>NOT(ISERROR(SEARCH(("1100-1400 HRS"),(H6))))</formula>
    </cfRule>
  </conditionalFormatting>
  <conditionalFormatting sqref="H5:I5 K5 A5:C5">
    <cfRule type="containsText" dxfId="344" priority="329" operator="containsText" text="1400-1700 HRS">
      <formula>NOT(ISERROR(SEARCH(("1400-1700 HRS"),(A5))))</formula>
    </cfRule>
    <cfRule type="containsText" dxfId="343" priority="330" operator="containsText" text="0800-1100 HRS">
      <formula>NOT(ISERROR(SEARCH(("0800-1100 HRS"),(A5))))</formula>
    </cfRule>
    <cfRule type="containsText" dxfId="342" priority="331" operator="containsText" text="1100-1400 HRS">
      <formula>NOT(ISERROR(SEARCH(("1100-1400 HRS"),(A5))))</formula>
    </cfRule>
  </conditionalFormatting>
  <conditionalFormatting sqref="H5:I5 K5 A5:B5">
    <cfRule type="containsText" dxfId="341" priority="341" operator="containsText" text="0800-1100 HRS">
      <formula>NOT(ISERROR(SEARCH(("0800-1100 HRS"),(A5))))</formula>
    </cfRule>
    <cfRule type="containsText" dxfId="340" priority="342" operator="containsText" text="1100-1400 HRS">
      <formula>NOT(ISERROR(SEARCH(("1100-1400 HRS"),(A5))))</formula>
    </cfRule>
    <cfRule type="containsText" dxfId="339" priority="344" operator="containsText" text="0800-1100 HRS">
      <formula>NOT(ISERROR(SEARCH(("0800-1100 HRS"),(A5))))</formula>
    </cfRule>
    <cfRule type="containsText" dxfId="338" priority="345" operator="containsText" text="1100-1400 HRS">
      <formula>NOT(ISERROR(SEARCH(("1100-1400 HRS"),(A5))))</formula>
    </cfRule>
  </conditionalFormatting>
  <conditionalFormatting sqref="H5:I5 K5 A5:B5">
    <cfRule type="containsText" dxfId="337" priority="347" operator="containsText" text="0800-1100 HRS">
      <formula>NOT(ISERROR(SEARCH(("0800-1100 HRS"),(A5))))</formula>
    </cfRule>
    <cfRule type="containsText" dxfId="336" priority="348" operator="containsText" text="1100-1400 HRS">
      <formula>NOT(ISERROR(SEARCH(("1100-1400 HRS"),(A5))))</formula>
    </cfRule>
    <cfRule type="containsText" dxfId="335" priority="350" operator="containsText" text="0800-1100 HRS">
      <formula>NOT(ISERROR(SEARCH(("0800-1100 HRS"),(A5))))</formula>
    </cfRule>
    <cfRule type="containsText" dxfId="334" priority="351" operator="containsText" text="1100-1400 HRS">
      <formula>NOT(ISERROR(SEARCH(("1100-1400 HRS"),(A5))))</formula>
    </cfRule>
  </conditionalFormatting>
  <conditionalFormatting sqref="A5:B5">
    <cfRule type="containsText" dxfId="333" priority="332" operator="containsText" text="TUESDAY">
      <formula>NOT(ISERROR(SEARCH(("TUESDAY"),(A5))))</formula>
    </cfRule>
  </conditionalFormatting>
  <conditionalFormatting sqref="A5:B5">
    <cfRule type="containsText" dxfId="332" priority="333" operator="containsText" text="MONDAY">
      <formula>NOT(ISERROR(SEARCH(("MONDAY"),(A5))))</formula>
    </cfRule>
    <cfRule type="containsText" dxfId="331" priority="334" operator="containsText" text="WEDNESDAY">
      <formula>NOT(ISERROR(SEARCH(("WEDNESDAY"),(A5))))</formula>
    </cfRule>
    <cfRule type="containsText" dxfId="330" priority="335" operator="containsText" text="THURSDAY">
      <formula>NOT(ISERROR(SEARCH(("THURSDAY"),(A5))))</formula>
    </cfRule>
    <cfRule type="containsText" dxfId="329" priority="336" operator="containsText" text="FRIDAY">
      <formula>NOT(ISERROR(SEARCH(("FRIDAY"),(A5))))</formula>
    </cfRule>
    <cfRule type="containsText" dxfId="328" priority="337" operator="containsText" text="SATURDAY">
      <formula>NOT(ISERROR(SEARCH(("SATURDAY"),(A5))))</formula>
    </cfRule>
    <cfRule type="containsText" dxfId="327" priority="338" operator="containsText" text="FRIDAY">
      <formula>NOT(ISERROR(SEARCH(("FRIDAY"),(A5))))</formula>
    </cfRule>
    <cfRule type="containsText" dxfId="326" priority="339" operator="containsText" text="SATURDAY">
      <formula>NOT(ISERROR(SEARCH(("SATURDAY"),(A5))))</formula>
    </cfRule>
  </conditionalFormatting>
  <conditionalFormatting sqref="A5:B5">
    <cfRule type="containsText" dxfId="325" priority="352" operator="containsText" text="SUNDAY">
      <formula>NOT(ISERROR(SEARCH(("SUNDAY"),(A5))))</formula>
    </cfRule>
  </conditionalFormatting>
  <conditionalFormatting sqref="H5:I5 K5 A5:B5">
    <cfRule type="containsText" dxfId="324" priority="340" operator="containsText" text="1400-1700 HRS">
      <formula>NOT(ISERROR(SEARCH(("1400-1700 HRS"),(A5))))</formula>
    </cfRule>
  </conditionalFormatting>
  <conditionalFormatting sqref="H5:I5 K5 A5:B5">
    <cfRule type="containsText" dxfId="323" priority="343" operator="containsText" text="1400-1700 HRS">
      <formula>NOT(ISERROR(SEARCH(("1400-1700 HRS"),(A5))))</formula>
    </cfRule>
  </conditionalFormatting>
  <conditionalFormatting sqref="H5:I5 K5 A5:B5">
    <cfRule type="containsText" dxfId="322" priority="349" operator="containsText" text="1400-1700 HRS">
      <formula>NOT(ISERROR(SEARCH(("1400-1700 HRS"),(A5))))</formula>
    </cfRule>
  </conditionalFormatting>
  <conditionalFormatting sqref="H5:I5 K5 A5:B5">
    <cfRule type="containsText" dxfId="321" priority="346" operator="containsText" text="1400-1700 HRS">
      <formula>NOT(ISERROR(SEARCH(("1400-1700 HRS"),(A5))))</formula>
    </cfRule>
  </conditionalFormatting>
  <conditionalFormatting sqref="G5">
    <cfRule type="containsBlanks" dxfId="320" priority="353">
      <formula>LEN(TRIM(G5))=0</formula>
    </cfRule>
  </conditionalFormatting>
  <conditionalFormatting sqref="G5">
    <cfRule type="notContainsBlanks" dxfId="319" priority="358">
      <formula>LEN(TRIM(G5))&gt;0</formula>
    </cfRule>
  </conditionalFormatting>
  <conditionalFormatting sqref="K5 H5:I5">
    <cfRule type="containsText" dxfId="318" priority="359" operator="containsText" text="1400-1700 HRS">
      <formula>NOT(ISERROR(SEARCH(("1400-1700 HRS"),(#REF!))))</formula>
    </cfRule>
  </conditionalFormatting>
  <conditionalFormatting sqref="H5:I5">
    <cfRule type="containsText" dxfId="317" priority="360" operator="containsText" text="1400-1700 HRS">
      <formula>NOT(ISERROR(SEARCH(("1400-1700 HRS"),(#REF!))))</formula>
    </cfRule>
    <cfRule type="containsText" dxfId="316" priority="361" operator="containsText" text="1400-1700 HRS">
      <formula>NOT(ISERROR(SEARCH(("1400-1700 HRS"),(#REF!))))</formula>
    </cfRule>
    <cfRule type="containsText" dxfId="315" priority="362" operator="containsText" text="1400-1700 HRS">
      <formula>NOT(ISERROR(SEARCH(("1400-1700 HRS"),(#REF!))))</formula>
    </cfRule>
  </conditionalFormatting>
  <conditionalFormatting sqref="H5:I5 K5">
    <cfRule type="containsText" dxfId="314" priority="363" operator="containsText" text="0800-1100 HRS">
      <formula>NOT(ISERROR(SEARCH(("0800-1100 HRS"),(#REF!))))</formula>
    </cfRule>
    <cfRule type="containsText" dxfId="313" priority="364" operator="containsText" text="1100-1400 HRS">
      <formula>NOT(ISERROR(SEARCH(("1100-1400 HRS"),(#REF!))))</formula>
    </cfRule>
  </conditionalFormatting>
  <conditionalFormatting sqref="H5:I5">
    <cfRule type="containsText" dxfId="312" priority="365" operator="containsText" text="0800-1100 HRS">
      <formula>NOT(ISERROR(SEARCH(("0800-1100 HRS"),(#REF!))))</formula>
    </cfRule>
    <cfRule type="containsText" dxfId="311" priority="366" operator="containsText" text="1100-1400 HRS">
      <formula>NOT(ISERROR(SEARCH(("1100-1400 HRS"),(#REF!))))</formula>
    </cfRule>
    <cfRule type="containsText" dxfId="310" priority="367" operator="containsText" text="0800-1100 HRS">
      <formula>NOT(ISERROR(SEARCH(("0800-1100 HRS"),(#REF!))))</formula>
    </cfRule>
    <cfRule type="containsText" dxfId="309" priority="368" operator="containsText" text="1100-1400 HRS">
      <formula>NOT(ISERROR(SEARCH(("1100-1400 HRS"),(#REF!))))</formula>
    </cfRule>
    <cfRule type="containsText" dxfId="308" priority="369" operator="containsText" text="1400-1700 HRS">
      <formula>NOT(ISERROR(SEARCH(("1400-1700 HRS"),(#REF!))))</formula>
    </cfRule>
    <cfRule type="containsText" dxfId="307" priority="370" operator="containsText" text="0800-1100 HRS">
      <formula>NOT(ISERROR(SEARCH(("0800-1100 HRS"),(#REF!))))</formula>
    </cfRule>
    <cfRule type="containsText" dxfId="306" priority="371" operator="containsText" text="1100-1400 HRS">
      <formula>NOT(ISERROR(SEARCH(("1100-1400 HRS"),(#REF!))))</formula>
    </cfRule>
    <cfRule type="containsText" dxfId="305" priority="372" operator="containsText" text="0800-1100 HRS">
      <formula>NOT(ISERROR(SEARCH(("0800-1100 HRS"),(#REF!))))</formula>
    </cfRule>
    <cfRule type="containsText" dxfId="304" priority="373" operator="containsText" text="1100-1400 HRS">
      <formula>NOT(ISERROR(SEARCH(("1100-1400 HRS"),(#REF!))))</formula>
    </cfRule>
    <cfRule type="containsText" dxfId="303" priority="374" operator="containsText" text="0800-1100 HRS">
      <formula>NOT(ISERROR(SEARCH(("0800-1100 HRS"),(#REF!))))</formula>
    </cfRule>
    <cfRule type="containsText" dxfId="302" priority="375" operator="containsText" text="1100-1400 HRS">
      <formula>NOT(ISERROR(SEARCH(("1100-1400 HRS"),(#REF!))))</formula>
    </cfRule>
    <cfRule type="containsText" dxfId="301" priority="376" operator="containsText" text="0800-1100 HRS">
      <formula>NOT(ISERROR(SEARCH(("0800-1100 HRS"),(#REF!))))</formula>
    </cfRule>
    <cfRule type="containsText" dxfId="300" priority="377" operator="containsText" text="1100-1400 HRS">
      <formula>NOT(ISERROR(SEARCH(("1100-1400 HRS"),(#REF!))))</formula>
    </cfRule>
  </conditionalFormatting>
  <conditionalFormatting sqref="E43">
    <cfRule type="containsText" dxfId="299" priority="273" operator="containsText" text="1400-1700 HRS">
      <formula>NOT(ISERROR(SEARCH(("1400-1700 HRS"),(E43))))</formula>
    </cfRule>
    <cfRule type="containsText" dxfId="298" priority="274" operator="containsText" text="0800-1100 HRS">
      <formula>NOT(ISERROR(SEARCH(("0800-1100 HRS"),(E43))))</formula>
    </cfRule>
    <cfRule type="containsText" dxfId="297" priority="275" operator="containsText" text="1100-1400 HRS">
      <formula>NOT(ISERROR(SEARCH(("1100-1400 HRS"),(E43))))</formula>
    </cfRule>
  </conditionalFormatting>
  <conditionalFormatting sqref="E43">
    <cfRule type="containsText" dxfId="296" priority="289" operator="containsText" text="0800-1100 HRS">
      <formula>NOT(ISERROR(SEARCH(("0800-1100 HRS"),(E43))))</formula>
    </cfRule>
    <cfRule type="containsText" dxfId="295" priority="290" operator="containsText" text="1100-1400 HRS">
      <formula>NOT(ISERROR(SEARCH(("1100-1400 HRS"),(E43))))</formula>
    </cfRule>
    <cfRule type="containsText" dxfId="294" priority="300" operator="containsText" text="0800-1100 HRS">
      <formula>NOT(ISERROR(SEARCH(("0800-1100 HRS"),(E43))))</formula>
    </cfRule>
    <cfRule type="containsText" dxfId="293" priority="301" operator="containsText" text="1100-1400 HRS">
      <formula>NOT(ISERROR(SEARCH(("1100-1400 HRS"),(E43))))</formula>
    </cfRule>
  </conditionalFormatting>
  <conditionalFormatting sqref="E43:G43 K43:Y44">
    <cfRule type="containsText" dxfId="292" priority="276" operator="containsText" text="TUESDAY">
      <formula>NOT(ISERROR(SEARCH(("TUESDAY"),(E43))))</formula>
    </cfRule>
  </conditionalFormatting>
  <conditionalFormatting sqref="E43:G43 K43:Y44">
    <cfRule type="containsText" dxfId="291" priority="277" operator="containsText" text="MONDAY">
      <formula>NOT(ISERROR(SEARCH(("MONDAY"),(E43))))</formula>
    </cfRule>
    <cfRule type="containsText" dxfId="290" priority="278" operator="containsText" text="WEDNESDAY">
      <formula>NOT(ISERROR(SEARCH(("WEDNESDAY"),(E43))))</formula>
    </cfRule>
    <cfRule type="containsText" dxfId="289" priority="279" operator="containsText" text="THURSDAY">
      <formula>NOT(ISERROR(SEARCH(("THURSDAY"),(E43))))</formula>
    </cfRule>
    <cfRule type="containsText" dxfId="288" priority="280" operator="containsText" text="FRIDAY">
      <formula>NOT(ISERROR(SEARCH(("FRIDAY"),(E43))))</formula>
    </cfRule>
    <cfRule type="containsText" dxfId="287" priority="281" operator="containsText" text="SATURDAY">
      <formula>NOT(ISERROR(SEARCH(("SATURDAY"),(E43))))</formula>
    </cfRule>
    <cfRule type="containsText" dxfId="286" priority="283" operator="containsText" text="FRIDAY">
      <formula>NOT(ISERROR(SEARCH(("FRIDAY"),(E43))))</formula>
    </cfRule>
    <cfRule type="containsText" dxfId="285" priority="284" operator="containsText" text="SATURDAY">
      <formula>NOT(ISERROR(SEARCH(("SATURDAY"),(E43))))</formula>
    </cfRule>
  </conditionalFormatting>
  <conditionalFormatting sqref="E43:G43 K43:Y44">
    <cfRule type="containsText" dxfId="284" priority="325" operator="containsText" text="SUNDAY">
      <formula>NOT(ISERROR(SEARCH(("SUNDAY"),(E43))))</formula>
    </cfRule>
  </conditionalFormatting>
  <conditionalFormatting sqref="B53">
    <cfRule type="containsText" dxfId="283" priority="159" operator="containsText" text="MONDAY">
      <formula>NOT(ISERROR(SEARCH(("MONDAY"),(B53))))</formula>
    </cfRule>
    <cfRule type="containsText" dxfId="282" priority="160" operator="containsText" text="WEDNESDAY">
      <formula>NOT(ISERROR(SEARCH(("WEDNESDAY"),(B53))))</formula>
    </cfRule>
    <cfRule type="containsText" dxfId="281" priority="161" operator="containsText" text="THURSDAY">
      <formula>NOT(ISERROR(SEARCH(("THURSDAY"),(B53))))</formula>
    </cfRule>
    <cfRule type="containsText" dxfId="280" priority="162" operator="containsText" text="FRIDAY">
      <formula>NOT(ISERROR(SEARCH(("FRIDAY"),(B53))))</formula>
    </cfRule>
    <cfRule type="containsText" dxfId="279" priority="163" operator="containsText" text="SATURDAY">
      <formula>NOT(ISERROR(SEARCH(("SATURDAY"),(B53))))</formula>
    </cfRule>
    <cfRule type="containsText" dxfId="278" priority="164" operator="containsText" text="THURSDAY">
      <formula>NOT(ISERROR(SEARCH(("THURSDAY"),(B53))))</formula>
    </cfRule>
    <cfRule type="containsText" dxfId="277" priority="165" operator="containsText" text="FRIDAY">
      <formula>NOT(ISERROR(SEARCH(("FRIDAY"),(B53))))</formula>
    </cfRule>
    <cfRule type="containsText" dxfId="276" priority="166" operator="containsText" text="SATURDAY">
      <formula>NOT(ISERROR(SEARCH(("SATURDAY"),(B53))))</formula>
    </cfRule>
  </conditionalFormatting>
  <conditionalFormatting sqref="E43:G43 K43:Y44">
    <cfRule type="containsText" dxfId="275" priority="282" operator="containsText" text="THURSDAY">
      <formula>NOT(ISERROR(SEARCH(("THURSDAY"),(E43))))</formula>
    </cfRule>
    <cfRule type="containsText" dxfId="274" priority="310" operator="containsText" text="MONDAY">
      <formula>NOT(ISERROR(SEARCH(("MONDAY"),(E43))))</formula>
    </cfRule>
    <cfRule type="containsText" dxfId="273" priority="311" operator="containsText" text="WEDNESDAY">
      <formula>NOT(ISERROR(SEARCH(("WEDNESDAY"),(E43))))</formula>
    </cfRule>
    <cfRule type="containsText" dxfId="272" priority="312" operator="containsText" text="THURSDAY">
      <formula>NOT(ISERROR(SEARCH(("THURSDAY"),(E43))))</formula>
    </cfRule>
    <cfRule type="containsText" dxfId="271" priority="313" operator="containsText" text="FRIDAY">
      <formula>NOT(ISERROR(SEARCH(("FRIDAY"),(E43))))</formula>
    </cfRule>
    <cfRule type="containsText" dxfId="270" priority="314" operator="containsText" text="SATURDAY">
      <formula>NOT(ISERROR(SEARCH(("SATURDAY"),(E43))))</formula>
    </cfRule>
    <cfRule type="containsText" dxfId="269" priority="315" operator="containsText" text="THURSDAY">
      <formula>NOT(ISERROR(SEARCH(("THURSDAY"),(E43))))</formula>
    </cfRule>
    <cfRule type="containsText" dxfId="268" priority="316" operator="containsText" text="FRIDAY">
      <formula>NOT(ISERROR(SEARCH(("FRIDAY"),(E43))))</formula>
    </cfRule>
    <cfRule type="containsText" dxfId="267" priority="317" operator="containsText" text="SATURDAY">
      <formula>NOT(ISERROR(SEARCH(("SATURDAY"),(E43))))</formula>
    </cfRule>
  </conditionalFormatting>
  <conditionalFormatting sqref="E43">
    <cfRule type="containsText" dxfId="266" priority="288" operator="containsText" text="1400-1700 HRS">
      <formula>NOT(ISERROR(SEARCH(("1400-1700 HRS"),(E43))))</formula>
    </cfRule>
  </conditionalFormatting>
  <conditionalFormatting sqref="G43 K43:Y44">
    <cfRule type="containsBlanks" dxfId="265" priority="326">
      <formula>LEN(TRIM(G43))=0</formula>
    </cfRule>
  </conditionalFormatting>
  <conditionalFormatting sqref="G43">
    <cfRule type="notContainsBlanks" dxfId="264" priority="328">
      <formula>LEN(TRIM(G43))&gt;0</formula>
    </cfRule>
  </conditionalFormatting>
  <conditionalFormatting sqref="B43">
    <cfRule type="containsText" dxfId="263" priority="239" operator="containsText" text="1400-1700 HRS">
      <formula>NOT(ISERROR(SEARCH(("1400-1700 HRS"),(B43))))</formula>
    </cfRule>
    <cfRule type="containsText" dxfId="262" priority="240" operator="containsText" text="0800-1100 HRS">
      <formula>NOT(ISERROR(SEARCH(("0800-1100 HRS"),(B43))))</formula>
    </cfRule>
    <cfRule type="containsText" dxfId="261" priority="241" operator="containsText" text="1100-1400 HRS">
      <formula>NOT(ISERROR(SEARCH(("1100-1400 HRS"),(B43))))</formula>
    </cfRule>
  </conditionalFormatting>
  <conditionalFormatting sqref="B43">
    <cfRule type="containsText" dxfId="260" priority="252" operator="containsText" text="0800-1100 HRS">
      <formula>NOT(ISERROR(SEARCH(("0800-1100 HRS"),(B43))))</formula>
    </cfRule>
    <cfRule type="containsText" dxfId="259" priority="253" operator="containsText" text="1100-1400 HRS">
      <formula>NOT(ISERROR(SEARCH(("1100-1400 HRS"),(B43))))</formula>
    </cfRule>
    <cfRule type="containsText" dxfId="258" priority="254" operator="containsText" text="0800-1100 HRS">
      <formula>NOT(ISERROR(SEARCH(("0800-1100 HRS"),(B43))))</formula>
    </cfRule>
    <cfRule type="containsText" dxfId="257" priority="255" operator="containsText" text="1100-1400 HRS">
      <formula>NOT(ISERROR(SEARCH(("1100-1400 HRS"),(B43))))</formula>
    </cfRule>
  </conditionalFormatting>
  <conditionalFormatting sqref="B43">
    <cfRule type="containsText" dxfId="256" priority="242" operator="containsText" text="TUESDAY">
      <formula>NOT(ISERROR(SEARCH(("TUESDAY"),(B43))))</formula>
    </cfRule>
  </conditionalFormatting>
  <conditionalFormatting sqref="B43">
    <cfRule type="containsText" dxfId="255" priority="243" operator="containsText" text="MONDAY">
      <formula>NOT(ISERROR(SEARCH(("MONDAY"),(B43))))</formula>
    </cfRule>
    <cfRule type="containsText" dxfId="254" priority="244" operator="containsText" text="WEDNESDAY">
      <formula>NOT(ISERROR(SEARCH(("WEDNESDAY"),(B43))))</formula>
    </cfRule>
    <cfRule type="containsText" dxfId="253" priority="245" operator="containsText" text="THURSDAY">
      <formula>NOT(ISERROR(SEARCH(("THURSDAY"),(B43))))</formula>
    </cfRule>
    <cfRule type="containsText" dxfId="252" priority="246" operator="containsText" text="FRIDAY">
      <formula>NOT(ISERROR(SEARCH(("FRIDAY"),(B43))))</formula>
    </cfRule>
    <cfRule type="containsText" dxfId="251" priority="247" operator="containsText" text="SATURDAY">
      <formula>NOT(ISERROR(SEARCH(("SATURDAY"),(B43))))</formula>
    </cfRule>
    <cfRule type="containsText" dxfId="250" priority="249" operator="containsText" text="FRIDAY">
      <formula>NOT(ISERROR(SEARCH(("FRIDAY"),(B43))))</formula>
    </cfRule>
    <cfRule type="containsText" dxfId="249" priority="250" operator="containsText" text="SATURDAY">
      <formula>NOT(ISERROR(SEARCH(("SATURDAY"),(B43))))</formula>
    </cfRule>
  </conditionalFormatting>
  <conditionalFormatting sqref="B43">
    <cfRule type="containsText" dxfId="248" priority="272" operator="containsText" text="SUNDAY">
      <formula>NOT(ISERROR(SEARCH(("SUNDAY"),(B43))))</formula>
    </cfRule>
  </conditionalFormatting>
  <conditionalFormatting sqref="B43">
    <cfRule type="containsText" dxfId="247" priority="256" operator="containsText" text="MONDAY">
      <formula>NOT(ISERROR(SEARCH(("MONDAY"),(B43))))</formula>
    </cfRule>
    <cfRule type="containsText" dxfId="246" priority="257" operator="containsText" text="WEDNESDAY">
      <formula>NOT(ISERROR(SEARCH(("WEDNESDAY"),(B43))))</formula>
    </cfRule>
    <cfRule type="containsText" dxfId="245" priority="258" operator="containsText" text="THURSDAY">
      <formula>NOT(ISERROR(SEARCH(("THURSDAY"),(B43))))</formula>
    </cfRule>
    <cfRule type="containsText" dxfId="244" priority="259" operator="containsText" text="FRIDAY">
      <formula>NOT(ISERROR(SEARCH(("FRIDAY"),(B43))))</formula>
    </cfRule>
    <cfRule type="containsText" dxfId="243" priority="260" operator="containsText" text="SATURDAY">
      <formula>NOT(ISERROR(SEARCH(("SATURDAY"),(B43))))</formula>
    </cfRule>
    <cfRule type="containsText" dxfId="242" priority="261" operator="containsText" text="THURSDAY">
      <formula>NOT(ISERROR(SEARCH(("THURSDAY"),(B43))))</formula>
    </cfRule>
    <cfRule type="containsText" dxfId="241" priority="262" operator="containsText" text="FRIDAY">
      <formula>NOT(ISERROR(SEARCH(("FRIDAY"),(B43))))</formula>
    </cfRule>
    <cfRule type="containsText" dxfId="240" priority="263" operator="containsText" text="SATURDAY">
      <formula>NOT(ISERROR(SEARCH(("SATURDAY"),(B43))))</formula>
    </cfRule>
  </conditionalFormatting>
  <conditionalFormatting sqref="B43">
    <cfRule type="containsText" dxfId="239" priority="248" operator="containsText" text="THURSDAY">
      <formula>NOT(ISERROR(SEARCH(("THURSDAY"),(B43))))</formula>
    </cfRule>
    <cfRule type="containsText" dxfId="238" priority="264" operator="containsText" text="MONDAY">
      <formula>NOT(ISERROR(SEARCH(("MONDAY"),(B43))))</formula>
    </cfRule>
    <cfRule type="containsText" dxfId="237" priority="265" operator="containsText" text="WEDNESDAY">
      <formula>NOT(ISERROR(SEARCH(("WEDNESDAY"),(B43))))</formula>
    </cfRule>
    <cfRule type="containsText" dxfId="236" priority="266" operator="containsText" text="THURSDAY">
      <formula>NOT(ISERROR(SEARCH(("THURSDAY"),(B43))))</formula>
    </cfRule>
    <cfRule type="containsText" dxfId="235" priority="267" operator="containsText" text="FRIDAY">
      <formula>NOT(ISERROR(SEARCH(("FRIDAY"),(B43))))</formula>
    </cfRule>
    <cfRule type="containsText" dxfId="234" priority="268" operator="containsText" text="SATURDAY">
      <formula>NOT(ISERROR(SEARCH(("SATURDAY"),(B43))))</formula>
    </cfRule>
    <cfRule type="containsText" dxfId="233" priority="269" operator="containsText" text="THURSDAY">
      <formula>NOT(ISERROR(SEARCH(("THURSDAY"),(B43))))</formula>
    </cfRule>
    <cfRule type="containsText" dxfId="232" priority="270" operator="containsText" text="FRIDAY">
      <formula>NOT(ISERROR(SEARCH(("FRIDAY"),(B43))))</formula>
    </cfRule>
    <cfRule type="containsText" dxfId="231" priority="271" operator="containsText" text="SATURDAY">
      <formula>NOT(ISERROR(SEARCH(("SATURDAY"),(B43))))</formula>
    </cfRule>
  </conditionalFormatting>
  <conditionalFormatting sqref="B43">
    <cfRule type="containsText" dxfId="230" priority="251" operator="containsText" text="1400-1700 HRS">
      <formula>NOT(ISERROR(SEARCH(("1400-1700 HRS"),(B43))))</formula>
    </cfRule>
  </conditionalFormatting>
  <conditionalFormatting sqref="C43">
    <cfRule type="containsText" dxfId="229" priority="212" operator="containsText" text="1400-1700 HRS">
      <formula>NOT(ISERROR(SEARCH(("1400-1700 HRS"),(C43))))</formula>
    </cfRule>
    <cfRule type="containsText" dxfId="228" priority="213" operator="containsText" text="0800-1100 HRS">
      <formula>NOT(ISERROR(SEARCH(("0800-1100 HRS"),(C43))))</formula>
    </cfRule>
    <cfRule type="containsText" dxfId="227" priority="214" operator="containsText" text="1100-1400 HRS">
      <formula>NOT(ISERROR(SEARCH(("1100-1400 HRS"),(C43))))</formula>
    </cfRule>
  </conditionalFormatting>
  <conditionalFormatting sqref="C43">
    <cfRule type="containsText" dxfId="226" priority="219" operator="containsText" text="0800-1100 HRS">
      <formula>NOT(ISERROR(SEARCH(("0800-1100 HRS"),(C43))))</formula>
    </cfRule>
    <cfRule type="containsText" dxfId="225" priority="220" operator="containsText" text="1100-1400 HRS">
      <formula>NOT(ISERROR(SEARCH(("1100-1400 HRS"),(C43))))</formula>
    </cfRule>
    <cfRule type="containsText" dxfId="224" priority="230" operator="containsText" text="0800-1100 HRS">
      <formula>NOT(ISERROR(SEARCH(("0800-1100 HRS"),(C43))))</formula>
    </cfRule>
    <cfRule type="containsText" dxfId="223" priority="231" operator="containsText" text="1100-1400 HRS">
      <formula>NOT(ISERROR(SEARCH(("1100-1400 HRS"),(C43))))</formula>
    </cfRule>
  </conditionalFormatting>
  <conditionalFormatting sqref="C43">
    <cfRule type="containsText" dxfId="222" priority="218" operator="containsText" text="1400-1700 HRS">
      <formula>NOT(ISERROR(SEARCH(("1400-1700 HRS"),(C43))))</formula>
    </cfRule>
  </conditionalFormatting>
  <conditionalFormatting sqref="C43">
    <cfRule type="containsText" dxfId="221" priority="227" operator="containsText" text="1400-1700 HRS">
      <formula>NOT(ISERROR(SEARCH(("1400-1700 HRS"),(H43))))</formula>
    </cfRule>
  </conditionalFormatting>
  <conditionalFormatting sqref="C43">
    <cfRule type="containsText" dxfId="220" priority="215" operator="containsText" text="1400-1700 HRS">
      <formula>NOT(ISERROR(SEARCH(("1400-1700 HRS"),(H43))))</formula>
    </cfRule>
    <cfRule type="containsText" dxfId="219" priority="221" operator="containsText" text="1400-1700 HRS">
      <formula>NOT(ISERROR(SEARCH(("1400-1700 HRS"),(H43))))</formula>
    </cfRule>
    <cfRule type="containsText" dxfId="218" priority="232" operator="containsText" text="1400-1700 HRS">
      <formula>NOT(ISERROR(SEARCH(("1400-1700 HRS"),(H43))))</formula>
    </cfRule>
  </conditionalFormatting>
  <conditionalFormatting sqref="C43">
    <cfRule type="containsText" dxfId="217" priority="237" operator="containsText" text="0800-1100 HRS">
      <formula>NOT(ISERROR(SEARCH(("0800-1100 HRS"),(H43))))</formula>
    </cfRule>
    <cfRule type="containsText" dxfId="216" priority="238" operator="containsText" text="1100-1400 HRS">
      <formula>NOT(ISERROR(SEARCH(("1100-1400 HRS"),(H43))))</formula>
    </cfRule>
  </conditionalFormatting>
  <conditionalFormatting sqref="C43">
    <cfRule type="containsText" dxfId="215" priority="216" operator="containsText" text="0800-1100 HRS">
      <formula>NOT(ISERROR(SEARCH(("0800-1100 HRS"),(H43))))</formula>
    </cfRule>
    <cfRule type="containsText" dxfId="214" priority="217" operator="containsText" text="1100-1400 HRS">
      <formula>NOT(ISERROR(SEARCH(("1100-1400 HRS"),(H43))))</formula>
    </cfRule>
    <cfRule type="containsText" dxfId="213" priority="222" operator="containsText" text="0800-1100 HRS">
      <formula>NOT(ISERROR(SEARCH(("0800-1100 HRS"),(H43))))</formula>
    </cfRule>
    <cfRule type="containsText" dxfId="212" priority="223" operator="containsText" text="1100-1400 HRS">
      <formula>NOT(ISERROR(SEARCH(("1100-1400 HRS"),(H43))))</formula>
    </cfRule>
    <cfRule type="containsText" dxfId="211" priority="224" operator="containsText" text="1400-1700 HRS">
      <formula>NOT(ISERROR(SEARCH(("1400-1700 HRS"),(H43))))</formula>
    </cfRule>
    <cfRule type="containsText" dxfId="210" priority="225" operator="containsText" text="0800-1100 HRS">
      <formula>NOT(ISERROR(SEARCH(("0800-1100 HRS"),(H43))))</formula>
    </cfRule>
    <cfRule type="containsText" dxfId="209" priority="226" operator="containsText" text="1100-1400 HRS">
      <formula>NOT(ISERROR(SEARCH(("1100-1400 HRS"),(H43))))</formula>
    </cfRule>
    <cfRule type="containsText" dxfId="208" priority="228" operator="containsText" text="0800-1100 HRS">
      <formula>NOT(ISERROR(SEARCH(("0800-1100 HRS"),(H43))))</formula>
    </cfRule>
    <cfRule type="containsText" dxfId="207" priority="229" operator="containsText" text="1100-1400 HRS">
      <formula>NOT(ISERROR(SEARCH(("1100-1400 HRS"),(H43))))</formula>
    </cfRule>
    <cfRule type="containsText" dxfId="206" priority="233" operator="containsText" text="0800-1100 HRS">
      <formula>NOT(ISERROR(SEARCH(("0800-1100 HRS"),(H43))))</formula>
    </cfRule>
    <cfRule type="containsText" dxfId="205" priority="234" operator="containsText" text="1100-1400 HRS">
      <formula>NOT(ISERROR(SEARCH(("1100-1400 HRS"),(H43))))</formula>
    </cfRule>
    <cfRule type="containsText" dxfId="204" priority="235" operator="containsText" text="0800-1100 HRS">
      <formula>NOT(ISERROR(SEARCH(("0800-1100 HRS"),(H43))))</formula>
    </cfRule>
    <cfRule type="containsText" dxfId="203" priority="236" operator="containsText" text="1100-1400 HRS">
      <formula>NOT(ISERROR(SEARCH(("1100-1400 HRS"),(H43))))</formula>
    </cfRule>
  </conditionalFormatting>
  <conditionalFormatting sqref="B53:C53">
    <cfRule type="containsText" dxfId="202" priority="130" operator="containsText" text="1400-1700 HRS">
      <formula>NOT(ISERROR(SEARCH(("1400-1700 HRS"),(B53))))</formula>
    </cfRule>
    <cfRule type="containsText" dxfId="201" priority="131" operator="containsText" text="0800-1100 HRS">
      <formula>NOT(ISERROR(SEARCH(("0800-1100 HRS"),(B53))))</formula>
    </cfRule>
    <cfRule type="containsText" dxfId="200" priority="132" operator="containsText" text="1100-1400 HRS">
      <formula>NOT(ISERROR(SEARCH(("1100-1400 HRS"),(B53))))</formula>
    </cfRule>
  </conditionalFormatting>
  <conditionalFormatting sqref="E53">
    <cfRule type="containsText" dxfId="199" priority="183" operator="containsText" text="1400-1700 HRS">
      <formula>NOT(ISERROR(SEARCH(("1400-1700 HRS"),(E53))))</formula>
    </cfRule>
    <cfRule type="containsText" dxfId="198" priority="184" operator="containsText" text="0800-1100 HRS">
      <formula>NOT(ISERROR(SEARCH(("0800-1100 HRS"),(E53))))</formula>
    </cfRule>
    <cfRule type="containsText" dxfId="197" priority="185" operator="containsText" text="1100-1400 HRS">
      <formula>NOT(ISERROR(SEARCH(("1100-1400 HRS"),(E53))))</formula>
    </cfRule>
  </conditionalFormatting>
  <conditionalFormatting sqref="E53">
    <cfRule type="containsText" dxfId="196" priority="196" operator="containsText" text="0800-1100 HRS">
      <formula>NOT(ISERROR(SEARCH(("0800-1100 HRS"),(E53))))</formula>
    </cfRule>
    <cfRule type="containsText" dxfId="195" priority="197" operator="containsText" text="1100-1400 HRS">
      <formula>NOT(ISERROR(SEARCH(("1100-1400 HRS"),(E53))))</formula>
    </cfRule>
    <cfRule type="containsText" dxfId="194" priority="198" operator="containsText" text="0800-1100 HRS">
      <formula>NOT(ISERROR(SEARCH(("0800-1100 HRS"),(E53))))</formula>
    </cfRule>
    <cfRule type="containsText" dxfId="193" priority="199" operator="containsText" text="1100-1400 HRS">
      <formula>NOT(ISERROR(SEARCH(("1100-1400 HRS"),(E53))))</formula>
    </cfRule>
  </conditionalFormatting>
  <conditionalFormatting sqref="E53:G53 J53:Y53">
    <cfRule type="containsText" dxfId="192" priority="186" operator="containsText" text="TUESDAY">
      <formula>NOT(ISERROR(SEARCH(("TUESDAY"),(E53))))</formula>
    </cfRule>
  </conditionalFormatting>
  <conditionalFormatting sqref="E53:G53 J53:Y53">
    <cfRule type="containsText" dxfId="191" priority="187" operator="containsText" text="MONDAY">
      <formula>NOT(ISERROR(SEARCH(("MONDAY"),(E53))))</formula>
    </cfRule>
    <cfRule type="containsText" dxfId="190" priority="188" operator="containsText" text="WEDNESDAY">
      <formula>NOT(ISERROR(SEARCH(("WEDNESDAY"),(E53))))</formula>
    </cfRule>
    <cfRule type="containsText" dxfId="189" priority="189" operator="containsText" text="THURSDAY">
      <formula>NOT(ISERROR(SEARCH(("THURSDAY"),(E53))))</formula>
    </cfRule>
    <cfRule type="containsText" dxfId="188" priority="190" operator="containsText" text="FRIDAY">
      <formula>NOT(ISERROR(SEARCH(("FRIDAY"),(E53))))</formula>
    </cfRule>
    <cfRule type="containsText" dxfId="187" priority="191" operator="containsText" text="SATURDAY">
      <formula>NOT(ISERROR(SEARCH(("SATURDAY"),(E53))))</formula>
    </cfRule>
    <cfRule type="containsText" dxfId="186" priority="193" operator="containsText" text="FRIDAY">
      <formula>NOT(ISERROR(SEARCH(("FRIDAY"),(E53))))</formula>
    </cfRule>
    <cfRule type="containsText" dxfId="185" priority="194" operator="containsText" text="SATURDAY">
      <formula>NOT(ISERROR(SEARCH(("SATURDAY"),(E53))))</formula>
    </cfRule>
  </conditionalFormatting>
  <conditionalFormatting sqref="E53:G53 J53:Y53">
    <cfRule type="containsText" dxfId="184" priority="208" operator="containsText" text="SUNDAY">
      <formula>NOT(ISERROR(SEARCH(("SUNDAY"),(E53))))</formula>
    </cfRule>
  </conditionalFormatting>
  <conditionalFormatting sqref="E53:G53 J53:Y53">
    <cfRule type="containsText" dxfId="183" priority="192" operator="containsText" text="THURSDAY">
      <formula>NOT(ISERROR(SEARCH(("THURSDAY"),(E53))))</formula>
    </cfRule>
    <cfRule type="containsText" dxfId="182" priority="200" operator="containsText" text="MONDAY">
      <formula>NOT(ISERROR(SEARCH(("MONDAY"),(E53))))</formula>
    </cfRule>
    <cfRule type="containsText" dxfId="181" priority="201" operator="containsText" text="WEDNESDAY">
      <formula>NOT(ISERROR(SEARCH(("WEDNESDAY"),(E53))))</formula>
    </cfRule>
    <cfRule type="containsText" dxfId="180" priority="202" operator="containsText" text="THURSDAY">
      <formula>NOT(ISERROR(SEARCH(("THURSDAY"),(E53))))</formula>
    </cfRule>
    <cfRule type="containsText" dxfId="179" priority="203" operator="containsText" text="FRIDAY">
      <formula>NOT(ISERROR(SEARCH(("FRIDAY"),(E53))))</formula>
    </cfRule>
    <cfRule type="containsText" dxfId="178" priority="204" operator="containsText" text="SATURDAY">
      <formula>NOT(ISERROR(SEARCH(("SATURDAY"),(E53))))</formula>
    </cfRule>
    <cfRule type="containsText" dxfId="177" priority="205" operator="containsText" text="THURSDAY">
      <formula>NOT(ISERROR(SEARCH(("THURSDAY"),(E53))))</formula>
    </cfRule>
    <cfRule type="containsText" dxfId="176" priority="206" operator="containsText" text="FRIDAY">
      <formula>NOT(ISERROR(SEARCH(("FRIDAY"),(E53))))</formula>
    </cfRule>
    <cfRule type="containsText" dxfId="175" priority="207" operator="containsText" text="SATURDAY">
      <formula>NOT(ISERROR(SEARCH(("SATURDAY"),(E53))))</formula>
    </cfRule>
  </conditionalFormatting>
  <conditionalFormatting sqref="E53">
    <cfRule type="containsText" dxfId="174" priority="195" operator="containsText" text="1400-1700 HRS">
      <formula>NOT(ISERROR(SEARCH(("1400-1700 HRS"),(E53))))</formula>
    </cfRule>
  </conditionalFormatting>
  <conditionalFormatting sqref="G53 J53:Y53">
    <cfRule type="containsBlanks" dxfId="173" priority="209">
      <formula>LEN(TRIM(G53))=0</formula>
    </cfRule>
  </conditionalFormatting>
  <conditionalFormatting sqref="G53">
    <cfRule type="notContainsBlanks" dxfId="172" priority="211">
      <formula>LEN(TRIM(G53))&gt;0</formula>
    </cfRule>
  </conditionalFormatting>
  <conditionalFormatting sqref="J53">
    <cfRule type="cellIs" dxfId="171" priority="210" operator="lessThan">
      <formula>5</formula>
    </cfRule>
  </conditionalFormatting>
  <conditionalFormatting sqref="B53:C53">
    <cfRule type="containsText" dxfId="170" priority="146" operator="containsText" text="0800-1100 HRS">
      <formula>NOT(ISERROR(SEARCH(("0800-1100 HRS"),(B53))))</formula>
    </cfRule>
    <cfRule type="containsText" dxfId="169" priority="147" operator="containsText" text="1100-1400 HRS">
      <formula>NOT(ISERROR(SEARCH(("1100-1400 HRS"),(B53))))</formula>
    </cfRule>
    <cfRule type="containsText" dxfId="168" priority="157" operator="containsText" text="0800-1100 HRS">
      <formula>NOT(ISERROR(SEARCH(("0800-1100 HRS"),(B53))))</formula>
    </cfRule>
    <cfRule type="containsText" dxfId="167" priority="158" operator="containsText" text="1100-1400 HRS">
      <formula>NOT(ISERROR(SEARCH(("1100-1400 HRS"),(B53))))</formula>
    </cfRule>
  </conditionalFormatting>
  <conditionalFormatting sqref="B53">
    <cfRule type="containsText" dxfId="166" priority="133" operator="containsText" text="TUESDAY">
      <formula>NOT(ISERROR(SEARCH(("TUESDAY"),(B53))))</formula>
    </cfRule>
  </conditionalFormatting>
  <conditionalFormatting sqref="B53">
    <cfRule type="containsText" dxfId="165" priority="134" operator="containsText" text="MONDAY">
      <formula>NOT(ISERROR(SEARCH(("MONDAY"),(B53))))</formula>
    </cfRule>
    <cfRule type="containsText" dxfId="164" priority="135" operator="containsText" text="WEDNESDAY">
      <formula>NOT(ISERROR(SEARCH(("WEDNESDAY"),(B53))))</formula>
    </cfRule>
    <cfRule type="containsText" dxfId="163" priority="136" operator="containsText" text="THURSDAY">
      <formula>NOT(ISERROR(SEARCH(("THURSDAY"),(B53))))</formula>
    </cfRule>
    <cfRule type="containsText" dxfId="162" priority="137" operator="containsText" text="FRIDAY">
      <formula>NOT(ISERROR(SEARCH(("FRIDAY"),(B53))))</formula>
    </cfRule>
    <cfRule type="containsText" dxfId="161" priority="138" operator="containsText" text="SATURDAY">
      <formula>NOT(ISERROR(SEARCH(("SATURDAY"),(B53))))</formula>
    </cfRule>
    <cfRule type="containsText" dxfId="160" priority="140" operator="containsText" text="FRIDAY">
      <formula>NOT(ISERROR(SEARCH(("FRIDAY"),(B53))))</formula>
    </cfRule>
    <cfRule type="containsText" dxfId="159" priority="141" operator="containsText" text="SATURDAY">
      <formula>NOT(ISERROR(SEARCH(("SATURDAY"),(B53))))</formula>
    </cfRule>
  </conditionalFormatting>
  <conditionalFormatting sqref="B53">
    <cfRule type="containsText" dxfId="158" priority="182" operator="containsText" text="SUNDAY">
      <formula>NOT(ISERROR(SEARCH(("SUNDAY"),(B53))))</formula>
    </cfRule>
  </conditionalFormatting>
  <conditionalFormatting sqref="B53">
    <cfRule type="containsText" dxfId="157" priority="139" operator="containsText" text="THURSDAY">
      <formula>NOT(ISERROR(SEARCH(("THURSDAY"),(B53))))</formula>
    </cfRule>
    <cfRule type="containsText" dxfId="156" priority="167" operator="containsText" text="MONDAY">
      <formula>NOT(ISERROR(SEARCH(("MONDAY"),(B53))))</formula>
    </cfRule>
    <cfRule type="containsText" dxfId="155" priority="168" operator="containsText" text="WEDNESDAY">
      <formula>NOT(ISERROR(SEARCH(("WEDNESDAY"),(B53))))</formula>
    </cfRule>
    <cfRule type="containsText" dxfId="154" priority="169" operator="containsText" text="THURSDAY">
      <formula>NOT(ISERROR(SEARCH(("THURSDAY"),(B53))))</formula>
    </cfRule>
    <cfRule type="containsText" dxfId="153" priority="170" operator="containsText" text="FRIDAY">
      <formula>NOT(ISERROR(SEARCH(("FRIDAY"),(B53))))</formula>
    </cfRule>
    <cfRule type="containsText" dxfId="152" priority="171" operator="containsText" text="SATURDAY">
      <formula>NOT(ISERROR(SEARCH(("SATURDAY"),(B53))))</formula>
    </cfRule>
    <cfRule type="containsText" dxfId="151" priority="172" operator="containsText" text="THURSDAY">
      <formula>NOT(ISERROR(SEARCH(("THURSDAY"),(B53))))</formula>
    </cfRule>
    <cfRule type="containsText" dxfId="150" priority="173" operator="containsText" text="FRIDAY">
      <formula>NOT(ISERROR(SEARCH(("FRIDAY"),(B53))))</formula>
    </cfRule>
    <cfRule type="containsText" dxfId="149" priority="174" operator="containsText" text="SATURDAY">
      <formula>NOT(ISERROR(SEARCH(("SATURDAY"),(B53))))</formula>
    </cfRule>
  </conditionalFormatting>
  <conditionalFormatting sqref="B53:C53">
    <cfRule type="containsText" dxfId="148" priority="145" operator="containsText" text="1400-1700 HRS">
      <formula>NOT(ISERROR(SEARCH(("1400-1700 HRS"),(B53))))</formula>
    </cfRule>
  </conditionalFormatting>
  <conditionalFormatting sqref="C53">
    <cfRule type="containsText" dxfId="147" priority="154" operator="containsText" text="1400-1700 HRS">
      <formula>NOT(ISERROR(SEARCH(("1400-1700 HRS"),(H53))))</formula>
    </cfRule>
  </conditionalFormatting>
  <conditionalFormatting sqref="C53">
    <cfRule type="containsText" dxfId="146" priority="142" operator="containsText" text="1400-1700 HRS">
      <formula>NOT(ISERROR(SEARCH(("1400-1700 HRS"),(H53))))</formula>
    </cfRule>
    <cfRule type="containsText" dxfId="145" priority="148" operator="containsText" text="1400-1700 HRS">
      <formula>NOT(ISERROR(SEARCH(("1400-1700 HRS"),(H53))))</formula>
    </cfRule>
    <cfRule type="containsText" dxfId="144" priority="175" operator="containsText" text="1400-1700 HRS">
      <formula>NOT(ISERROR(SEARCH(("1400-1700 HRS"),(H53))))</formula>
    </cfRule>
  </conditionalFormatting>
  <conditionalFormatting sqref="C53">
    <cfRule type="containsText" dxfId="143" priority="180" operator="containsText" text="0800-1100 HRS">
      <formula>NOT(ISERROR(SEARCH(("0800-1100 HRS"),(H53))))</formula>
    </cfRule>
    <cfRule type="containsText" dxfId="142" priority="181" operator="containsText" text="1100-1400 HRS">
      <formula>NOT(ISERROR(SEARCH(("1100-1400 HRS"),(H53))))</formula>
    </cfRule>
  </conditionalFormatting>
  <conditionalFormatting sqref="C53">
    <cfRule type="containsText" dxfId="141" priority="143" operator="containsText" text="0800-1100 HRS">
      <formula>NOT(ISERROR(SEARCH(("0800-1100 HRS"),(H53))))</formula>
    </cfRule>
    <cfRule type="containsText" dxfId="140" priority="144" operator="containsText" text="1100-1400 HRS">
      <formula>NOT(ISERROR(SEARCH(("1100-1400 HRS"),(H53))))</formula>
    </cfRule>
    <cfRule type="containsText" dxfId="139" priority="149" operator="containsText" text="0800-1100 HRS">
      <formula>NOT(ISERROR(SEARCH(("0800-1100 HRS"),(H53))))</formula>
    </cfRule>
    <cfRule type="containsText" dxfId="138" priority="150" operator="containsText" text="1100-1400 HRS">
      <formula>NOT(ISERROR(SEARCH(("1100-1400 HRS"),(H53))))</formula>
    </cfRule>
    <cfRule type="containsText" dxfId="137" priority="151" operator="containsText" text="1400-1700 HRS">
      <formula>NOT(ISERROR(SEARCH(("1400-1700 HRS"),(H53))))</formula>
    </cfRule>
    <cfRule type="containsText" dxfId="136" priority="152" operator="containsText" text="0800-1100 HRS">
      <formula>NOT(ISERROR(SEARCH(("0800-1100 HRS"),(H53))))</formula>
    </cfRule>
    <cfRule type="containsText" dxfId="135" priority="153" operator="containsText" text="1100-1400 HRS">
      <formula>NOT(ISERROR(SEARCH(("1100-1400 HRS"),(H53))))</formula>
    </cfRule>
    <cfRule type="containsText" dxfId="134" priority="155" operator="containsText" text="0800-1100 HRS">
      <formula>NOT(ISERROR(SEARCH(("0800-1100 HRS"),(H53))))</formula>
    </cfRule>
    <cfRule type="containsText" dxfId="133" priority="156" operator="containsText" text="1100-1400 HRS">
      <formula>NOT(ISERROR(SEARCH(("1100-1400 HRS"),(H53))))</formula>
    </cfRule>
    <cfRule type="containsText" dxfId="132" priority="176" operator="containsText" text="0800-1100 HRS">
      <formula>NOT(ISERROR(SEARCH(("0800-1100 HRS"),(H53))))</formula>
    </cfRule>
    <cfRule type="containsText" dxfId="131" priority="177" operator="containsText" text="1100-1400 HRS">
      <formula>NOT(ISERROR(SEARCH(("1100-1400 HRS"),(H53))))</formula>
    </cfRule>
    <cfRule type="containsText" dxfId="130" priority="178" operator="containsText" text="0800-1100 HRS">
      <formula>NOT(ISERROR(SEARCH(("0800-1100 HRS"),(H53))))</formula>
    </cfRule>
    <cfRule type="containsText" dxfId="129" priority="179" operator="containsText" text="1100-1400 HRS">
      <formula>NOT(ISERROR(SEARCH(("1100-1400 HRS"),(H53))))</formula>
    </cfRule>
  </conditionalFormatting>
  <conditionalFormatting sqref="E44">
    <cfRule type="containsText" dxfId="128" priority="102" operator="containsText" text="1400-1700 HRS">
      <formula>NOT(ISERROR(SEARCH(("1400-1700 HRS"),(E44))))</formula>
    </cfRule>
    <cfRule type="containsText" dxfId="127" priority="103" operator="containsText" text="0800-1100 HRS">
      <formula>NOT(ISERROR(SEARCH(("0800-1100 HRS"),(E44))))</formula>
    </cfRule>
    <cfRule type="containsText" dxfId="126" priority="104" operator="containsText" text="1100-1400 HRS">
      <formula>NOT(ISERROR(SEARCH(("1100-1400 HRS"),(E44))))</formula>
    </cfRule>
  </conditionalFormatting>
  <conditionalFormatting sqref="E44">
    <cfRule type="containsText" dxfId="125" priority="115" operator="containsText" text="0800-1100 HRS">
      <formula>NOT(ISERROR(SEARCH(("0800-1100 HRS"),(E44))))</formula>
    </cfRule>
    <cfRule type="containsText" dxfId="124" priority="116" operator="containsText" text="1100-1400 HRS">
      <formula>NOT(ISERROR(SEARCH(("1100-1400 HRS"),(E44))))</formula>
    </cfRule>
    <cfRule type="containsText" dxfId="123" priority="117" operator="containsText" text="0800-1100 HRS">
      <formula>NOT(ISERROR(SEARCH(("0800-1100 HRS"),(E44))))</formula>
    </cfRule>
    <cfRule type="containsText" dxfId="122" priority="118" operator="containsText" text="1100-1400 HRS">
      <formula>NOT(ISERROR(SEARCH(("1100-1400 HRS"),(E44))))</formula>
    </cfRule>
  </conditionalFormatting>
  <conditionalFormatting sqref="E44:G44">
    <cfRule type="containsText" dxfId="121" priority="105" operator="containsText" text="TUESDAY">
      <formula>NOT(ISERROR(SEARCH(("TUESDAY"),(E44))))</formula>
    </cfRule>
  </conditionalFormatting>
  <conditionalFormatting sqref="E44:G44">
    <cfRule type="containsText" dxfId="120" priority="106" operator="containsText" text="MONDAY">
      <formula>NOT(ISERROR(SEARCH(("MONDAY"),(E44))))</formula>
    </cfRule>
    <cfRule type="containsText" dxfId="119" priority="107" operator="containsText" text="WEDNESDAY">
      <formula>NOT(ISERROR(SEARCH(("WEDNESDAY"),(E44))))</formula>
    </cfRule>
    <cfRule type="containsText" dxfId="118" priority="108" operator="containsText" text="THURSDAY">
      <formula>NOT(ISERROR(SEARCH(("THURSDAY"),(E44))))</formula>
    </cfRule>
    <cfRule type="containsText" dxfId="117" priority="109" operator="containsText" text="FRIDAY">
      <formula>NOT(ISERROR(SEARCH(("FRIDAY"),(E44))))</formula>
    </cfRule>
    <cfRule type="containsText" dxfId="116" priority="110" operator="containsText" text="SATURDAY">
      <formula>NOT(ISERROR(SEARCH(("SATURDAY"),(E44))))</formula>
    </cfRule>
    <cfRule type="containsText" dxfId="115" priority="112" operator="containsText" text="FRIDAY">
      <formula>NOT(ISERROR(SEARCH(("FRIDAY"),(E44))))</formula>
    </cfRule>
    <cfRule type="containsText" dxfId="114" priority="113" operator="containsText" text="SATURDAY">
      <formula>NOT(ISERROR(SEARCH(("SATURDAY"),(E44))))</formula>
    </cfRule>
  </conditionalFormatting>
  <conditionalFormatting sqref="E44:G44">
    <cfRule type="containsText" dxfId="113" priority="127" operator="containsText" text="SUNDAY">
      <formula>NOT(ISERROR(SEARCH(("SUNDAY"),(E44))))</formula>
    </cfRule>
  </conditionalFormatting>
  <conditionalFormatting sqref="E44:G44">
    <cfRule type="containsText" dxfId="112" priority="111" operator="containsText" text="THURSDAY">
      <formula>NOT(ISERROR(SEARCH(("THURSDAY"),(E44))))</formula>
    </cfRule>
    <cfRule type="containsText" dxfId="111" priority="119" operator="containsText" text="MONDAY">
      <formula>NOT(ISERROR(SEARCH(("MONDAY"),(E44))))</formula>
    </cfRule>
    <cfRule type="containsText" dxfId="110" priority="120" operator="containsText" text="WEDNESDAY">
      <formula>NOT(ISERROR(SEARCH(("WEDNESDAY"),(E44))))</formula>
    </cfRule>
    <cfRule type="containsText" dxfId="109" priority="121" operator="containsText" text="THURSDAY">
      <formula>NOT(ISERROR(SEARCH(("THURSDAY"),(E44))))</formula>
    </cfRule>
    <cfRule type="containsText" dxfId="108" priority="122" operator="containsText" text="FRIDAY">
      <formula>NOT(ISERROR(SEARCH(("FRIDAY"),(E44))))</formula>
    </cfRule>
    <cfRule type="containsText" dxfId="107" priority="123" operator="containsText" text="SATURDAY">
      <formula>NOT(ISERROR(SEARCH(("SATURDAY"),(E44))))</formula>
    </cfRule>
    <cfRule type="containsText" dxfId="106" priority="124" operator="containsText" text="THURSDAY">
      <formula>NOT(ISERROR(SEARCH(("THURSDAY"),(E44))))</formula>
    </cfRule>
    <cfRule type="containsText" dxfId="105" priority="125" operator="containsText" text="FRIDAY">
      <formula>NOT(ISERROR(SEARCH(("FRIDAY"),(E44))))</formula>
    </cfRule>
    <cfRule type="containsText" dxfId="104" priority="126" operator="containsText" text="SATURDAY">
      <formula>NOT(ISERROR(SEARCH(("SATURDAY"),(E44))))</formula>
    </cfRule>
  </conditionalFormatting>
  <conditionalFormatting sqref="E44">
    <cfRule type="containsText" dxfId="103" priority="114" operator="containsText" text="1400-1700 HRS">
      <formula>NOT(ISERROR(SEARCH(("1400-1700 HRS"),(E44))))</formula>
    </cfRule>
  </conditionalFormatting>
  <conditionalFormatting sqref="G44">
    <cfRule type="containsBlanks" dxfId="102" priority="128">
      <formula>LEN(TRIM(G44))=0</formula>
    </cfRule>
  </conditionalFormatting>
  <conditionalFormatting sqref="G44">
    <cfRule type="notContainsBlanks" dxfId="101" priority="129">
      <formula>LEN(TRIM(G44))&gt;0</formula>
    </cfRule>
  </conditionalFormatting>
  <conditionalFormatting sqref="B44">
    <cfRule type="containsText" dxfId="100" priority="68" operator="containsText" text="1400-1700 HRS">
      <formula>NOT(ISERROR(SEARCH(("1400-1700 HRS"),(B44))))</formula>
    </cfRule>
    <cfRule type="containsText" dxfId="99" priority="69" operator="containsText" text="0800-1100 HRS">
      <formula>NOT(ISERROR(SEARCH(("0800-1100 HRS"),(B44))))</formula>
    </cfRule>
    <cfRule type="containsText" dxfId="98" priority="70" operator="containsText" text="1100-1400 HRS">
      <formula>NOT(ISERROR(SEARCH(("1100-1400 HRS"),(B44))))</formula>
    </cfRule>
  </conditionalFormatting>
  <conditionalFormatting sqref="B44">
    <cfRule type="containsText" dxfId="97" priority="81" operator="containsText" text="0800-1100 HRS">
      <formula>NOT(ISERROR(SEARCH(("0800-1100 HRS"),(B44))))</formula>
    </cfRule>
    <cfRule type="containsText" dxfId="96" priority="82" operator="containsText" text="1100-1400 HRS">
      <formula>NOT(ISERROR(SEARCH(("1100-1400 HRS"),(B44))))</formula>
    </cfRule>
    <cfRule type="containsText" dxfId="95" priority="83" operator="containsText" text="0800-1100 HRS">
      <formula>NOT(ISERROR(SEARCH(("0800-1100 HRS"),(B44))))</formula>
    </cfRule>
    <cfRule type="containsText" dxfId="94" priority="84" operator="containsText" text="1100-1400 HRS">
      <formula>NOT(ISERROR(SEARCH(("1100-1400 HRS"),(B44))))</formula>
    </cfRule>
  </conditionalFormatting>
  <conditionalFormatting sqref="B44">
    <cfRule type="containsText" dxfId="93" priority="71" operator="containsText" text="TUESDAY">
      <formula>NOT(ISERROR(SEARCH(("TUESDAY"),(B44))))</formula>
    </cfRule>
  </conditionalFormatting>
  <conditionalFormatting sqref="B44">
    <cfRule type="containsText" dxfId="92" priority="72" operator="containsText" text="MONDAY">
      <formula>NOT(ISERROR(SEARCH(("MONDAY"),(B44))))</formula>
    </cfRule>
    <cfRule type="containsText" dxfId="91" priority="73" operator="containsText" text="WEDNESDAY">
      <formula>NOT(ISERROR(SEARCH(("WEDNESDAY"),(B44))))</formula>
    </cfRule>
    <cfRule type="containsText" dxfId="90" priority="74" operator="containsText" text="THURSDAY">
      <formula>NOT(ISERROR(SEARCH(("THURSDAY"),(B44))))</formula>
    </cfRule>
    <cfRule type="containsText" dxfId="89" priority="75" operator="containsText" text="FRIDAY">
      <formula>NOT(ISERROR(SEARCH(("FRIDAY"),(B44))))</formula>
    </cfRule>
    <cfRule type="containsText" dxfId="88" priority="76" operator="containsText" text="SATURDAY">
      <formula>NOT(ISERROR(SEARCH(("SATURDAY"),(B44))))</formula>
    </cfRule>
    <cfRule type="containsText" dxfId="87" priority="78" operator="containsText" text="FRIDAY">
      <formula>NOT(ISERROR(SEARCH(("FRIDAY"),(B44))))</formula>
    </cfRule>
    <cfRule type="containsText" dxfId="86" priority="79" operator="containsText" text="SATURDAY">
      <formula>NOT(ISERROR(SEARCH(("SATURDAY"),(B44))))</formula>
    </cfRule>
  </conditionalFormatting>
  <conditionalFormatting sqref="B44">
    <cfRule type="containsText" dxfId="85" priority="101" operator="containsText" text="SUNDAY">
      <formula>NOT(ISERROR(SEARCH(("SUNDAY"),(B44))))</formula>
    </cfRule>
  </conditionalFormatting>
  <conditionalFormatting sqref="B44">
    <cfRule type="containsText" dxfId="84" priority="85" operator="containsText" text="MONDAY">
      <formula>NOT(ISERROR(SEARCH(("MONDAY"),(B44))))</formula>
    </cfRule>
    <cfRule type="containsText" dxfId="83" priority="86" operator="containsText" text="WEDNESDAY">
      <formula>NOT(ISERROR(SEARCH(("WEDNESDAY"),(B44))))</formula>
    </cfRule>
    <cfRule type="containsText" dxfId="82" priority="87" operator="containsText" text="THURSDAY">
      <formula>NOT(ISERROR(SEARCH(("THURSDAY"),(B44))))</formula>
    </cfRule>
    <cfRule type="containsText" dxfId="81" priority="88" operator="containsText" text="FRIDAY">
      <formula>NOT(ISERROR(SEARCH(("FRIDAY"),(B44))))</formula>
    </cfRule>
    <cfRule type="containsText" dxfId="80" priority="89" operator="containsText" text="SATURDAY">
      <formula>NOT(ISERROR(SEARCH(("SATURDAY"),(B44))))</formula>
    </cfRule>
    <cfRule type="containsText" dxfId="79" priority="90" operator="containsText" text="THURSDAY">
      <formula>NOT(ISERROR(SEARCH(("THURSDAY"),(B44))))</formula>
    </cfRule>
    <cfRule type="containsText" dxfId="78" priority="91" operator="containsText" text="FRIDAY">
      <formula>NOT(ISERROR(SEARCH(("FRIDAY"),(B44))))</formula>
    </cfRule>
    <cfRule type="containsText" dxfId="77" priority="92" operator="containsText" text="SATURDAY">
      <formula>NOT(ISERROR(SEARCH(("SATURDAY"),(B44))))</formula>
    </cfRule>
  </conditionalFormatting>
  <conditionalFormatting sqref="B44">
    <cfRule type="containsText" dxfId="76" priority="77" operator="containsText" text="THURSDAY">
      <formula>NOT(ISERROR(SEARCH(("THURSDAY"),(B44))))</formula>
    </cfRule>
    <cfRule type="containsText" dxfId="75" priority="93" operator="containsText" text="MONDAY">
      <formula>NOT(ISERROR(SEARCH(("MONDAY"),(B44))))</formula>
    </cfRule>
    <cfRule type="containsText" dxfId="74" priority="94" operator="containsText" text="WEDNESDAY">
      <formula>NOT(ISERROR(SEARCH(("WEDNESDAY"),(B44))))</formula>
    </cfRule>
    <cfRule type="containsText" dxfId="73" priority="95" operator="containsText" text="THURSDAY">
      <formula>NOT(ISERROR(SEARCH(("THURSDAY"),(B44))))</formula>
    </cfRule>
    <cfRule type="containsText" dxfId="72" priority="96" operator="containsText" text="FRIDAY">
      <formula>NOT(ISERROR(SEARCH(("FRIDAY"),(B44))))</formula>
    </cfRule>
    <cfRule type="containsText" dxfId="71" priority="97" operator="containsText" text="SATURDAY">
      <formula>NOT(ISERROR(SEARCH(("SATURDAY"),(B44))))</formula>
    </cfRule>
    <cfRule type="containsText" dxfId="70" priority="98" operator="containsText" text="THURSDAY">
      <formula>NOT(ISERROR(SEARCH(("THURSDAY"),(B44))))</formula>
    </cfRule>
    <cfRule type="containsText" dxfId="69" priority="99" operator="containsText" text="FRIDAY">
      <formula>NOT(ISERROR(SEARCH(("FRIDAY"),(B44))))</formula>
    </cfRule>
    <cfRule type="containsText" dxfId="68" priority="100" operator="containsText" text="SATURDAY">
      <formula>NOT(ISERROR(SEARCH(("SATURDAY"),(B44))))</formula>
    </cfRule>
  </conditionalFormatting>
  <conditionalFormatting sqref="B44">
    <cfRule type="containsText" dxfId="67" priority="80" operator="containsText" text="1400-1700 HRS">
      <formula>NOT(ISERROR(SEARCH(("1400-1700 HRS"),(B44))))</formula>
    </cfRule>
  </conditionalFormatting>
  <conditionalFormatting sqref="C44">
    <cfRule type="containsText" dxfId="66" priority="41" operator="containsText" text="1400-1700 HRS">
      <formula>NOT(ISERROR(SEARCH(("1400-1700 HRS"),(C44))))</formula>
    </cfRule>
    <cfRule type="containsText" dxfId="65" priority="42" operator="containsText" text="0800-1100 HRS">
      <formula>NOT(ISERROR(SEARCH(("0800-1100 HRS"),(C44))))</formula>
    </cfRule>
    <cfRule type="containsText" dxfId="64" priority="43" operator="containsText" text="1100-1400 HRS">
      <formula>NOT(ISERROR(SEARCH(("1100-1400 HRS"),(C44))))</formula>
    </cfRule>
  </conditionalFormatting>
  <conditionalFormatting sqref="C44">
    <cfRule type="containsText" dxfId="63" priority="48" operator="containsText" text="0800-1100 HRS">
      <formula>NOT(ISERROR(SEARCH(("0800-1100 HRS"),(C44))))</formula>
    </cfRule>
    <cfRule type="containsText" dxfId="62" priority="49" operator="containsText" text="1100-1400 HRS">
      <formula>NOT(ISERROR(SEARCH(("1100-1400 HRS"),(C44))))</formula>
    </cfRule>
    <cfRule type="containsText" dxfId="61" priority="59" operator="containsText" text="0800-1100 HRS">
      <formula>NOT(ISERROR(SEARCH(("0800-1100 HRS"),(C44))))</formula>
    </cfRule>
    <cfRule type="containsText" dxfId="60" priority="60" operator="containsText" text="1100-1400 HRS">
      <formula>NOT(ISERROR(SEARCH(("1100-1400 HRS"),(C44))))</formula>
    </cfRule>
  </conditionalFormatting>
  <conditionalFormatting sqref="C44">
    <cfRule type="containsText" dxfId="59" priority="47" operator="containsText" text="1400-1700 HRS">
      <formula>NOT(ISERROR(SEARCH(("1400-1700 HRS"),(C44))))</formula>
    </cfRule>
  </conditionalFormatting>
  <conditionalFormatting sqref="C44">
    <cfRule type="containsText" dxfId="58" priority="56" operator="containsText" text="1400-1700 HRS">
      <formula>NOT(ISERROR(SEARCH(("1400-1700 HRS"),(H44))))</formula>
    </cfRule>
  </conditionalFormatting>
  <conditionalFormatting sqref="C44">
    <cfRule type="containsText" dxfId="57" priority="44" operator="containsText" text="1400-1700 HRS">
      <formula>NOT(ISERROR(SEARCH(("1400-1700 HRS"),(H44))))</formula>
    </cfRule>
    <cfRule type="containsText" dxfId="56" priority="50" operator="containsText" text="1400-1700 HRS">
      <formula>NOT(ISERROR(SEARCH(("1400-1700 HRS"),(H44))))</formula>
    </cfRule>
    <cfRule type="containsText" dxfId="55" priority="61" operator="containsText" text="1400-1700 HRS">
      <formula>NOT(ISERROR(SEARCH(("1400-1700 HRS"),(H44))))</formula>
    </cfRule>
  </conditionalFormatting>
  <conditionalFormatting sqref="C44">
    <cfRule type="containsText" dxfId="54" priority="66" operator="containsText" text="0800-1100 HRS">
      <formula>NOT(ISERROR(SEARCH(("0800-1100 HRS"),(H44))))</formula>
    </cfRule>
    <cfRule type="containsText" dxfId="53" priority="67" operator="containsText" text="1100-1400 HRS">
      <formula>NOT(ISERROR(SEARCH(("1100-1400 HRS"),(H44))))</formula>
    </cfRule>
  </conditionalFormatting>
  <conditionalFormatting sqref="C44">
    <cfRule type="containsText" dxfId="52" priority="45" operator="containsText" text="0800-1100 HRS">
      <formula>NOT(ISERROR(SEARCH(("0800-1100 HRS"),(H44))))</formula>
    </cfRule>
    <cfRule type="containsText" dxfId="51" priority="46" operator="containsText" text="1100-1400 HRS">
      <formula>NOT(ISERROR(SEARCH(("1100-1400 HRS"),(H44))))</formula>
    </cfRule>
    <cfRule type="containsText" dxfId="50" priority="51" operator="containsText" text="0800-1100 HRS">
      <formula>NOT(ISERROR(SEARCH(("0800-1100 HRS"),(H44))))</formula>
    </cfRule>
    <cfRule type="containsText" dxfId="49" priority="52" operator="containsText" text="1100-1400 HRS">
      <formula>NOT(ISERROR(SEARCH(("1100-1400 HRS"),(H44))))</formula>
    </cfRule>
    <cfRule type="containsText" dxfId="48" priority="53" operator="containsText" text="1400-1700 HRS">
      <formula>NOT(ISERROR(SEARCH(("1400-1700 HRS"),(H44))))</formula>
    </cfRule>
    <cfRule type="containsText" dxfId="47" priority="54" operator="containsText" text="0800-1100 HRS">
      <formula>NOT(ISERROR(SEARCH(("0800-1100 HRS"),(H44))))</formula>
    </cfRule>
    <cfRule type="containsText" dxfId="46" priority="55" operator="containsText" text="1100-1400 HRS">
      <formula>NOT(ISERROR(SEARCH(("1100-1400 HRS"),(H44))))</formula>
    </cfRule>
    <cfRule type="containsText" dxfId="45" priority="57" operator="containsText" text="0800-1100 HRS">
      <formula>NOT(ISERROR(SEARCH(("0800-1100 HRS"),(H44))))</formula>
    </cfRule>
    <cfRule type="containsText" dxfId="44" priority="58" operator="containsText" text="1100-1400 HRS">
      <formula>NOT(ISERROR(SEARCH(("1100-1400 HRS"),(H44))))</formula>
    </cfRule>
    <cfRule type="containsText" dxfId="43" priority="62" operator="containsText" text="0800-1100 HRS">
      <formula>NOT(ISERROR(SEARCH(("0800-1100 HRS"),(H44))))</formula>
    </cfRule>
    <cfRule type="containsText" dxfId="42" priority="63" operator="containsText" text="1100-1400 HRS">
      <formula>NOT(ISERROR(SEARCH(("1100-1400 HRS"),(H44))))</formula>
    </cfRule>
    <cfRule type="containsText" dxfId="41" priority="64" operator="containsText" text="0800-1100 HRS">
      <formula>NOT(ISERROR(SEARCH(("0800-1100 HRS"),(H44))))</formula>
    </cfRule>
    <cfRule type="containsText" dxfId="40" priority="65" operator="containsText" text="1100-1400 HRS">
      <formula>NOT(ISERROR(SEARCH(("1100-1400 HRS"),(H44))))</formula>
    </cfRule>
  </conditionalFormatting>
  <conditionalFormatting sqref="J44">
    <cfRule type="containsText" dxfId="39" priority="21" operator="containsText" text="TUESDAY">
      <formula>NOT(ISERROR(SEARCH(("TUESDAY"),(J44))))</formula>
    </cfRule>
  </conditionalFormatting>
  <conditionalFormatting sqref="J44">
    <cfRule type="containsText" dxfId="38" priority="22" operator="containsText" text="MONDAY">
      <formula>NOT(ISERROR(SEARCH(("MONDAY"),(J44))))</formula>
    </cfRule>
    <cfRule type="containsText" dxfId="37" priority="23" operator="containsText" text="WEDNESDAY">
      <formula>NOT(ISERROR(SEARCH(("WEDNESDAY"),(J44))))</formula>
    </cfRule>
    <cfRule type="containsText" dxfId="36" priority="24" operator="containsText" text="THURSDAY">
      <formula>NOT(ISERROR(SEARCH(("THURSDAY"),(J44))))</formula>
    </cfRule>
    <cfRule type="containsText" dxfId="35" priority="25" operator="containsText" text="FRIDAY">
      <formula>NOT(ISERROR(SEARCH(("FRIDAY"),(J44))))</formula>
    </cfRule>
    <cfRule type="containsText" dxfId="34" priority="26" operator="containsText" text="SATURDAY">
      <formula>NOT(ISERROR(SEARCH(("SATURDAY"),(J44))))</formula>
    </cfRule>
    <cfRule type="containsText" dxfId="33" priority="28" operator="containsText" text="FRIDAY">
      <formula>NOT(ISERROR(SEARCH(("FRIDAY"),(J44))))</formula>
    </cfRule>
    <cfRule type="containsText" dxfId="32" priority="29" operator="containsText" text="SATURDAY">
      <formula>NOT(ISERROR(SEARCH(("SATURDAY"),(J44))))</formula>
    </cfRule>
  </conditionalFormatting>
  <conditionalFormatting sqref="J44">
    <cfRule type="containsText" dxfId="31" priority="38" operator="containsText" text="SUNDAY">
      <formula>NOT(ISERROR(SEARCH(("SUNDAY"),(J44))))</formula>
    </cfRule>
  </conditionalFormatting>
  <conditionalFormatting sqref="J44">
    <cfRule type="containsText" dxfId="30" priority="27" operator="containsText" text="THURSDAY">
      <formula>NOT(ISERROR(SEARCH(("THURSDAY"),(J44))))</formula>
    </cfRule>
    <cfRule type="containsText" dxfId="29" priority="30" operator="containsText" text="MONDAY">
      <formula>NOT(ISERROR(SEARCH(("MONDAY"),(J44))))</formula>
    </cfRule>
    <cfRule type="containsText" dxfId="28" priority="31" operator="containsText" text="WEDNESDAY">
      <formula>NOT(ISERROR(SEARCH(("WEDNESDAY"),(J44))))</formula>
    </cfRule>
    <cfRule type="containsText" dxfId="27" priority="32" operator="containsText" text="THURSDAY">
      <formula>NOT(ISERROR(SEARCH(("THURSDAY"),(J44))))</formula>
    </cfRule>
    <cfRule type="containsText" dxfId="26" priority="33" operator="containsText" text="FRIDAY">
      <formula>NOT(ISERROR(SEARCH(("FRIDAY"),(J44))))</formula>
    </cfRule>
    <cfRule type="containsText" dxfId="25" priority="34" operator="containsText" text="SATURDAY">
      <formula>NOT(ISERROR(SEARCH(("SATURDAY"),(J44))))</formula>
    </cfRule>
    <cfRule type="containsText" dxfId="24" priority="35" operator="containsText" text="THURSDAY">
      <formula>NOT(ISERROR(SEARCH(("THURSDAY"),(J44))))</formula>
    </cfRule>
    <cfRule type="containsText" dxfId="23" priority="36" operator="containsText" text="FRIDAY">
      <formula>NOT(ISERROR(SEARCH(("FRIDAY"),(J44))))</formula>
    </cfRule>
    <cfRule type="containsText" dxfId="22" priority="37" operator="containsText" text="SATURDAY">
      <formula>NOT(ISERROR(SEARCH(("SATURDAY"),(J44))))</formula>
    </cfRule>
  </conditionalFormatting>
  <conditionalFormatting sqref="J44">
    <cfRule type="containsBlanks" dxfId="21" priority="39">
      <formula>LEN(TRIM(J44))=0</formula>
    </cfRule>
  </conditionalFormatting>
  <conditionalFormatting sqref="J44">
    <cfRule type="cellIs" dxfId="20" priority="40" operator="lessThan">
      <formula>5</formula>
    </cfRule>
  </conditionalFormatting>
  <conditionalFormatting sqref="J43">
    <cfRule type="containsText" dxfId="19" priority="1" operator="containsText" text="TUESDAY">
      <formula>NOT(ISERROR(SEARCH(("TUESDAY"),(J43))))</formula>
    </cfRule>
  </conditionalFormatting>
  <conditionalFormatting sqref="J43">
    <cfRule type="containsText" dxfId="18" priority="2" operator="containsText" text="MONDAY">
      <formula>NOT(ISERROR(SEARCH(("MONDAY"),(J43))))</formula>
    </cfRule>
    <cfRule type="containsText" dxfId="17" priority="3" operator="containsText" text="WEDNESDAY">
      <formula>NOT(ISERROR(SEARCH(("WEDNESDAY"),(J43))))</formula>
    </cfRule>
    <cfRule type="containsText" dxfId="16" priority="4" operator="containsText" text="THURSDAY">
      <formula>NOT(ISERROR(SEARCH(("THURSDAY"),(J43))))</formula>
    </cfRule>
    <cfRule type="containsText" dxfId="15" priority="5" operator="containsText" text="FRIDAY">
      <formula>NOT(ISERROR(SEARCH(("FRIDAY"),(J43))))</formula>
    </cfRule>
    <cfRule type="containsText" dxfId="14" priority="6" operator="containsText" text="SATURDAY">
      <formula>NOT(ISERROR(SEARCH(("SATURDAY"),(J43))))</formula>
    </cfRule>
    <cfRule type="containsText" dxfId="13" priority="8" operator="containsText" text="FRIDAY">
      <formula>NOT(ISERROR(SEARCH(("FRIDAY"),(J43))))</formula>
    </cfRule>
    <cfRule type="containsText" dxfId="12" priority="9" operator="containsText" text="SATURDAY">
      <formula>NOT(ISERROR(SEARCH(("SATURDAY"),(J43))))</formula>
    </cfRule>
  </conditionalFormatting>
  <conditionalFormatting sqref="J43">
    <cfRule type="containsText" dxfId="11" priority="18" operator="containsText" text="SUNDAY">
      <formula>NOT(ISERROR(SEARCH(("SUNDAY"),(J43))))</formula>
    </cfRule>
  </conditionalFormatting>
  <conditionalFormatting sqref="J43">
    <cfRule type="containsText" dxfId="10" priority="7" operator="containsText" text="THURSDAY">
      <formula>NOT(ISERROR(SEARCH(("THURSDAY"),(J43))))</formula>
    </cfRule>
    <cfRule type="containsText" dxfId="9" priority="10" operator="containsText" text="MONDAY">
      <formula>NOT(ISERROR(SEARCH(("MONDAY"),(J43))))</formula>
    </cfRule>
    <cfRule type="containsText" dxfId="8" priority="11" operator="containsText" text="WEDNESDAY">
      <formula>NOT(ISERROR(SEARCH(("WEDNESDAY"),(J43))))</formula>
    </cfRule>
    <cfRule type="containsText" dxfId="7" priority="12" operator="containsText" text="THURSDAY">
      <formula>NOT(ISERROR(SEARCH(("THURSDAY"),(J43))))</formula>
    </cfRule>
    <cfRule type="containsText" dxfId="6" priority="13" operator="containsText" text="FRIDAY">
      <formula>NOT(ISERROR(SEARCH(("FRIDAY"),(J43))))</formula>
    </cfRule>
    <cfRule type="containsText" dxfId="5" priority="14" operator="containsText" text="SATURDAY">
      <formula>NOT(ISERROR(SEARCH(("SATURDAY"),(J43))))</formula>
    </cfRule>
    <cfRule type="containsText" dxfId="4" priority="15" operator="containsText" text="THURSDAY">
      <formula>NOT(ISERROR(SEARCH(("THURSDAY"),(J43))))</formula>
    </cfRule>
    <cfRule type="containsText" dxfId="3" priority="16" operator="containsText" text="FRIDAY">
      <formula>NOT(ISERROR(SEARCH(("FRIDAY"),(J43))))</formula>
    </cfRule>
    <cfRule type="containsText" dxfId="2" priority="17" operator="containsText" text="SATURDAY">
      <formula>NOT(ISERROR(SEARCH(("SATURDAY"),(J43))))</formula>
    </cfRule>
  </conditionalFormatting>
  <conditionalFormatting sqref="J43">
    <cfRule type="containsBlanks" dxfId="1" priority="19">
      <formula>LEN(TRIM(J43))=0</formula>
    </cfRule>
  </conditionalFormatting>
  <conditionalFormatting sqref="J43">
    <cfRule type="cellIs" dxfId="0" priority="20" operator="lessThan">
      <formula>5</formula>
    </cfRule>
  </conditionalFormatting>
  <dataValidations count="1">
    <dataValidation type="list" allowBlank="1" showDropDown="1" showErrorMessage="1" sqref="G6:G53">
      <formula1>#REF!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PhD</vt:lpstr>
      <vt:lpstr>PTDL</vt:lpstr>
      <vt:lpstr>WKD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2025-11-09T09:10:20Z</dcterms:created>
  <dcterms:modified xsi:type="dcterms:W3CDTF">2025-12-01T10:15:37Z</dcterms:modified>
</cp:coreProperties>
</file>